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18" sheetId="1" r:id="rId1"/>
  </sheets>
  <definedNames>
    <definedName name="_xlnm._FilterDatabase" localSheetId="0" hidden="1">'2018'!$A$5:$AB$184</definedName>
    <definedName name="_xlnm.Print_Titles" localSheetId="0">'2018'!$5:$6</definedName>
  </definedNames>
  <calcPr fullCalcOnLoad="1"/>
</workbook>
</file>

<file path=xl/sharedStrings.xml><?xml version="1.0" encoding="utf-8"?>
<sst xmlns="http://schemas.openxmlformats.org/spreadsheetml/2006/main" count="744" uniqueCount="280">
  <si>
    <t>ВР</t>
  </si>
  <si>
    <t>Коммунальное хозяйство</t>
  </si>
  <si>
    <t>07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</si>
  <si>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</si>
  <si>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</si>
  <si>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</si>
  <si>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</si>
  <si>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</si>
  <si>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</si>
  <si>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</si>
  <si>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</si>
  <si>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</si>
  <si>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</si>
  <si>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</si>
  <si>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</si>
  <si>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</si>
  <si>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</si>
  <si>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</si>
  <si>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</si>
  <si>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</si>
  <si>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</si>
  <si>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</si>
  <si>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</si>
  <si>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</si>
  <si>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</si>
  <si>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</si>
  <si>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</si>
  <si>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</si>
  <si>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</si>
  <si>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</si>
  <si>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</si>
  <si>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</si>
  <si>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</si>
  <si>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 xml:space="preserve">Образование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</si>
  <si>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</si>
  <si>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</si>
  <si>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</si>
  <si>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</si>
  <si>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</si>
  <si>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</si>
  <si>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</si>
  <si>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</si>
  <si>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</si>
  <si>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</si>
  <si>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</si>
  <si>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</si>
  <si>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</si>
  <si>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</si>
  <si>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</si>
  <si>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</si>
  <si>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</si>
  <si>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</si>
  <si>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</si>
  <si>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</si>
  <si>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</si>
  <si>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</si>
  <si>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</si>
  <si>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</si>
  <si>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</si>
  <si>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Обеспечение деятельности администрации Темиргоевского сельского поселения Курганинского района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</si>
  <si>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</si>
  <si>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</si>
  <si>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</si>
  <si>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</si>
  <si>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</si>
  <si>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</si>
  <si>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</si>
  <si>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</si>
  <si>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</si>
  <si>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</si>
  <si>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</si>
  <si>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</si>
  <si>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Расходы по уличному освещению</t>
  </si>
  <si>
    <t>Содержание мест захоронения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</si>
  <si>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</si>
  <si>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Осуществление отдельных полномочий поселений по организации библиотечного обслуживания населения, комплектованию и обеспеченности сохранности библиотечных фондов библиотек поселения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</si>
  <si>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</si>
  <si>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</si>
  <si>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</si>
  <si>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11.</t>
  </si>
  <si>
    <t>Управление муниципальным долгом поселения</t>
  </si>
  <si>
    <t>700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</si>
  <si>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</si>
  <si>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</si>
  <si>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</si>
  <si>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</si>
  <si>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</si>
  <si>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</si>
  <si>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</si>
  <si>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</si>
  <si>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Кадровое обеспечение сферы культуры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</si>
  <si>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</si>
  <si>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</si>
  <si>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</si>
  <si>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Процентные платежи по муниципальному долгу муниципального образования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</si>
  <si>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</si>
  <si>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</si>
  <si>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</si>
  <si>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Обслуживание государственного внутреннего и  (муниципального) долга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</si>
  <si>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</si>
  <si>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</si>
  <si>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</si>
  <si>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</si>
  <si>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</si>
  <si>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</si>
  <si>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</si>
  <si>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</si>
  <si>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</si>
  <si>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</si>
  <si>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</si>
  <si>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</si>
  <si>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</si>
  <si>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</si>
  <si>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</si>
  <si>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</si>
  <si>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</si>
  <si>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</si>
  <si>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</si>
  <si>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</si>
  <si>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</si>
  <si>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</si>
  <si>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</si>
  <si>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</si>
  <si>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</si>
  <si>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</si>
  <si>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</si>
  <si>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</si>
  <si>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</si>
  <si>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</si>
  <si>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</si>
  <si>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</si>
  <si>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</si>
  <si>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</si>
  <si>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</si>
  <si>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</si>
  <si>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</si>
  <si>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</si>
  <si>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8720111020</t>
  </si>
  <si>
    <t>8720100000</t>
  </si>
  <si>
    <t>9110023010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</si>
  <si>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</si>
  <si>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</si>
  <si>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</si>
  <si>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</si>
  <si>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</si>
  <si>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</si>
  <si>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</si>
  <si>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</si>
  <si>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</si>
  <si>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</si>
  <si>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</si>
  <si>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</si>
  <si>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</si>
  <si>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</si>
  <si>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</si>
  <si>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8200000000</t>
  </si>
  <si>
    <t>8210000000</t>
  </si>
  <si>
    <t>8210310450</t>
  </si>
  <si>
    <t>8000000000</t>
  </si>
  <si>
    <t>8010100000</t>
  </si>
  <si>
    <t>8010100590</t>
  </si>
  <si>
    <t>8010200000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</si>
  <si>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</si>
  <si>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</si>
  <si>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</si>
  <si>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</si>
  <si>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</si>
  <si>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</si>
  <si>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</si>
  <si>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</si>
  <si>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</si>
  <si>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</si>
  <si>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</si>
  <si>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</si>
  <si>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</si>
  <si>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9170000000</t>
  </si>
  <si>
    <t>9170010150</t>
  </si>
  <si>
    <t>Осуществление части полномочий муниципального района в области архитектуры и градостроительства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</si>
  <si>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</si>
  <si>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</si>
  <si>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</si>
  <si>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</si>
  <si>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</si>
  <si>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</si>
  <si>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</si>
  <si>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</si>
  <si>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</si>
  <si>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</si>
  <si>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</si>
  <si>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</si>
  <si>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</si>
  <si>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</si>
  <si>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</si>
  <si>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</si>
  <si>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</si>
  <si>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</si>
  <si>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</si>
  <si>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</si>
  <si>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</si>
  <si>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</si>
  <si>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</si>
  <si>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8720000000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</si>
  <si>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</si>
  <si>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</si>
  <si>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"Молодежь Воздвиженского сельского поселения Курганинского района" </t>
  </si>
  <si>
    <t>Отдельные мероприятия муниципальной программы "Молодежь Воздвиженского сельского поселения Курганинского района"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</si>
  <si>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</si>
  <si>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</si>
  <si>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</si>
  <si>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</si>
  <si>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</si>
  <si>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</si>
  <si>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</si>
  <si>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>9180000000</t>
  </si>
  <si>
    <t>9180010040</t>
  </si>
  <si>
    <t>Реализация муниципальных функций , связанных с общегосударственным управлением</t>
  </si>
  <si>
    <t>Прочие выплаты по обязательствам государства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</si>
  <si>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</si>
  <si>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</si>
  <si>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</si>
  <si>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</si>
  <si>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</si>
  <si>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</si>
  <si>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</si>
  <si>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</si>
  <si>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</si>
  <si>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</si>
  <si>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</si>
  <si>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</si>
  <si>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</si>
  <si>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</si>
  <si>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</si>
  <si>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Профилактика терроризма и экстремизма в Воздвиженском сельском поселении</t>
  </si>
  <si>
    <t>Повышение инженерно-технической защищённости социально значимых объектов, а также информационно-пропагандистское сопровождение антитеррористической деятельности на территории Воздвиженского сельского поселения</t>
  </si>
  <si>
    <t>Мероприятия по профилактике терроризма и экстремизма</t>
  </si>
  <si>
    <t>8430000000</t>
  </si>
  <si>
    <t>8430100000</t>
  </si>
  <si>
    <t>8430110050</t>
  </si>
  <si>
    <t>8440000000</t>
  </si>
  <si>
    <t>8440100000</t>
  </si>
  <si>
    <t>8440110110</t>
  </si>
  <si>
    <t>Другие вопросы в области национальной экономики</t>
  </si>
  <si>
    <t>Мероприятия муниципальной программы Воздвиженского сельского поселения"Комплексное и устойчивое развитие в сфере строительства, архитектуры и дорожного хозяйства"</t>
  </si>
  <si>
    <t>Подготовка градостроительной и землеустроительной документации на территории Воздвиженского сельского поселения</t>
  </si>
  <si>
    <t>Расходы  в области строительства, архитектуры и градостроительства</t>
  </si>
  <si>
    <t>8720111030</t>
  </si>
  <si>
    <t>8720123010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</si>
  <si>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</si>
  <si>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</si>
  <si>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</si>
  <si>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8630000000</t>
  </si>
  <si>
    <t>8630100000</t>
  </si>
  <si>
    <t>8630110790</t>
  </si>
  <si>
    <t xml:space="preserve">Мероприятия по озелению территорий </t>
  </si>
  <si>
    <t>8810210310</t>
  </si>
  <si>
    <t>Организация временного трудоустройства несовершеннолетних граждан в Воздвиженском сельском поселении Курганинского района на 2017 год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</si>
  <si>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</si>
  <si>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</si>
  <si>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</si>
  <si>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Предоставлении в 2017году отдельным категориям граждан Воздвиженского сельского поселения Курганинского района льгот по бесплатному зубопротезированию</t>
  </si>
  <si>
    <t>8310210460</t>
  </si>
  <si>
    <t>Осуществление отдельных государственных полномочий</t>
  </si>
  <si>
    <t xml:space="preserve">Молодежная политика </t>
  </si>
  <si>
    <t>План на 2018 год</t>
  </si>
  <si>
    <t>Исполнение за 2018 год</t>
  </si>
  <si>
    <t>86101S0160</t>
  </si>
  <si>
    <t>Организация в границах поселений — победителей краевого смотра конкурса на звание лучшего поселения Краснодарского края электро, тепло, газо и водоснабжения населения, водоотведения, снабжения населения топливом в пределах полномочий, установленных за-конодательством Российской Федерации</t>
  </si>
  <si>
    <t>Развитие топливно-энергетического комплекса</t>
  </si>
  <si>
    <t>Развитие газификации населенных пунктов поселений</t>
  </si>
  <si>
    <t>Организация газоснабжения населенных пунктов</t>
  </si>
  <si>
    <t>Закупка товаров, работ и услуг для обеспечения государственных (муниципальных) нужд</t>
  </si>
  <si>
    <t>8620000000</t>
  </si>
  <si>
    <t>8620100000</t>
  </si>
  <si>
    <t>8620110760</t>
  </si>
  <si>
    <t>400</t>
  </si>
  <si>
    <t>Капитальные вложения в объекты государственной (муниципальной) собственности</t>
  </si>
  <si>
    <t>80102S120</t>
  </si>
  <si>
    <t>Администрация Воздвиженского сельского поселения</t>
  </si>
  <si>
    <t xml:space="preserve">Отчет об исполнении бюджета Воздвиженского сельского поселения Курганинского района за  2018 год в разрезе разделов и подразделов, целевых статей и видов расходов в ведомственной структуре расходов бюджетов </t>
  </si>
  <si>
    <t xml:space="preserve">                                              ПРИЛОЖЕНИЕ № 7            УТВЕРЖДЕН   решением Совета Воздвиженского сельского поселения Курганинского района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</si>
</sst>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"/>
    <numFmt numFmtId="178" formatCode="00"/>
    <numFmt numFmtId="179" formatCode="0000000"/>
  </numFmts>
  <fonts count="31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172" fontId="10" fillId="24" borderId="10" xfId="0" applyNumberFormat="1" applyFont="1" applyFill="1" applyBorder="1" applyAlignment="1">
      <alignment horizontal="right"/>
    </xf>
    <xf numFmtId="172" fontId="7" fillId="24" borderId="10" xfId="0" applyNumberFormat="1" applyFont="1" applyFill="1" applyBorder="1" applyAlignment="1">
      <alignment horizontal="right"/>
    </xf>
    <xf numFmtId="0" fontId="10" fillId="24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9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53" applyNumberFormat="1" applyFont="1" applyFill="1" applyBorder="1" applyAlignment="1" applyProtection="1">
      <alignment wrapText="1"/>
      <protection hidden="1"/>
    </xf>
    <xf numFmtId="0" fontId="7" fillId="24" borderId="1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49" fontId="10" fillId="0" borderId="17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8" fillId="0" borderId="19" xfId="54" applyNumberFormat="1" applyFont="1" applyFill="1" applyBorder="1" applyAlignment="1" applyProtection="1">
      <alignment wrapText="1"/>
      <protection hidden="1"/>
    </xf>
    <xf numFmtId="0" fontId="6" fillId="0" borderId="19" xfId="54" applyNumberFormat="1" applyFont="1" applyFill="1" applyBorder="1" applyAlignment="1" applyProtection="1">
      <alignment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68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Q184" sqref="Q184"/>
    </sheetView>
  </sheetViews>
  <sheetFormatPr defaultColWidth="8.796875" defaultRowHeight="14.25"/>
  <cols>
    <col min="1" max="1" width="4.09765625" style="1" bestFit="1" customWidth="1"/>
    <col min="2" max="2" width="55.296875" style="1" customWidth="1"/>
    <col min="3" max="3" width="6.3984375" style="1" customWidth="1"/>
    <col min="4" max="4" width="5.09765625" style="1" bestFit="1" customWidth="1"/>
    <col min="5" max="5" width="4.69921875" style="1" customWidth="1"/>
    <col min="6" max="6" width="13.69921875" style="1" customWidth="1"/>
    <col min="7" max="7" width="5.3984375" style="1" customWidth="1"/>
    <col min="8" max="8" width="21" style="1" hidden="1" customWidth="1"/>
    <col min="9" max="9" width="20.296875" style="1" hidden="1" customWidth="1"/>
    <col min="10" max="10" width="23.09765625" style="1" hidden="1" customWidth="1"/>
    <col min="11" max="11" width="22" style="7" hidden="1" customWidth="1"/>
    <col min="12" max="12" width="20.8984375" style="7" hidden="1" customWidth="1"/>
    <col min="13" max="13" width="22" style="7" hidden="1" customWidth="1"/>
    <col min="14" max="14" width="21.296875" style="7" hidden="1" customWidth="1"/>
    <col min="15" max="15" width="5" style="7" hidden="1" customWidth="1"/>
    <col min="16" max="16" width="19.59765625" style="1" hidden="1" customWidth="1"/>
    <col min="17" max="17" width="13.59765625" style="7" customWidth="1"/>
    <col min="18" max="18" width="20.69921875" style="1" hidden="1" customWidth="1"/>
    <col min="19" max="19" width="20.59765625" style="1" hidden="1" customWidth="1"/>
    <col min="20" max="20" width="4.69921875" style="1" hidden="1" customWidth="1"/>
    <col min="21" max="21" width="20.296875" style="1" hidden="1" customWidth="1"/>
    <col min="22" max="22" width="20.59765625" style="1" hidden="1" customWidth="1"/>
    <col min="23" max="23" width="5.296875" style="1" hidden="1" customWidth="1"/>
    <col min="24" max="24" width="18" style="1" hidden="1" customWidth="1"/>
    <col min="25" max="25" width="15.8984375" style="1" hidden="1" customWidth="1"/>
    <col min="26" max="26" width="15.296875" style="1" hidden="1" customWidth="1"/>
    <col min="27" max="27" width="13.8984375" style="1" customWidth="1"/>
    <col min="28" max="28" width="12.59765625" style="1" customWidth="1"/>
    <col min="29" max="16384" width="9.09765625" style="1" customWidth="1"/>
  </cols>
  <sheetData>
    <row r="1" spans="6:28" ht="131.25" customHeight="1"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AA1" s="101" t="s">
        <v>279</v>
      </c>
      <c r="AB1" s="101"/>
    </row>
    <row r="2" spans="6:28" ht="22.5" customHeight="1"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AA2" s="101"/>
      <c r="AB2" s="101"/>
    </row>
    <row r="3" spans="1:28" ht="60.75" customHeight="1">
      <c r="A3" s="101" t="s">
        <v>278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28" ht="18.75">
      <c r="A4" s="2"/>
      <c r="B4" s="2"/>
      <c r="C4" s="2"/>
      <c r="D4" s="2"/>
      <c r="E4" s="2"/>
      <c r="F4" s="2"/>
      <c r="G4" s="2"/>
      <c r="H4" s="13"/>
      <c r="I4" s="18"/>
      <c r="AA4" s="103" t="s">
        <v>43</v>
      </c>
      <c r="AB4" s="103"/>
    </row>
    <row r="5" spans="1:28" s="10" customFormat="1" ht="56.25">
      <c r="A5" s="9" t="s">
        <v>28</v>
      </c>
      <c r="B5" s="11" t="s">
        <v>27</v>
      </c>
      <c r="C5" s="11"/>
      <c r="D5" s="11" t="s">
        <v>8</v>
      </c>
      <c r="E5" s="11" t="s">
        <v>9</v>
      </c>
      <c r="F5" s="11" t="s">
        <v>96</v>
      </c>
      <c r="G5" s="11" t="s">
        <v>0</v>
      </c>
      <c r="H5" s="9">
        <v>902</v>
      </c>
      <c r="I5" s="9">
        <v>905</v>
      </c>
      <c r="J5" s="11">
        <v>925</v>
      </c>
      <c r="K5" s="11">
        <v>926</v>
      </c>
      <c r="L5" s="11">
        <v>928</v>
      </c>
      <c r="M5" s="11">
        <v>929</v>
      </c>
      <c r="N5" s="11">
        <v>938</v>
      </c>
      <c r="O5" s="11">
        <v>940</v>
      </c>
      <c r="P5" s="11">
        <v>953</v>
      </c>
      <c r="Q5" s="9" t="s">
        <v>263</v>
      </c>
      <c r="R5" s="9">
        <v>902</v>
      </c>
      <c r="S5" s="9">
        <v>905</v>
      </c>
      <c r="T5" s="11">
        <v>925</v>
      </c>
      <c r="U5" s="11">
        <v>926</v>
      </c>
      <c r="V5" s="11">
        <v>928</v>
      </c>
      <c r="W5" s="11">
        <v>929</v>
      </c>
      <c r="X5" s="11">
        <v>938</v>
      </c>
      <c r="Y5" s="11">
        <v>940</v>
      </c>
      <c r="Z5" s="11">
        <v>953</v>
      </c>
      <c r="AA5" s="9" t="s">
        <v>264</v>
      </c>
      <c r="AB5" s="9" t="s">
        <v>29</v>
      </c>
    </row>
    <row r="6" spans="1:28" ht="18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  <c r="H6" s="4"/>
      <c r="I6" s="4"/>
      <c r="J6" s="32"/>
      <c r="K6" s="4"/>
      <c r="L6" s="4"/>
      <c r="M6" s="4"/>
      <c r="N6" s="4"/>
      <c r="O6" s="4"/>
      <c r="P6" s="32"/>
      <c r="Q6" s="4">
        <v>7</v>
      </c>
      <c r="R6" s="4"/>
      <c r="S6" s="4"/>
      <c r="T6" s="32"/>
      <c r="U6" s="4"/>
      <c r="V6" s="4"/>
      <c r="W6" s="4"/>
      <c r="X6" s="4"/>
      <c r="Y6" s="4"/>
      <c r="Z6" s="32"/>
      <c r="AA6" s="4">
        <v>8</v>
      </c>
      <c r="AB6" s="4">
        <v>9</v>
      </c>
    </row>
    <row r="7" spans="1:28" ht="18.75">
      <c r="A7" s="4"/>
      <c r="B7" s="64" t="s">
        <v>26</v>
      </c>
      <c r="C7" s="92"/>
      <c r="D7" s="104"/>
      <c r="E7" s="104"/>
      <c r="F7" s="104"/>
      <c r="G7" s="105"/>
      <c r="H7" s="44" t="e">
        <f>H8+H55+H76+H95+H113+H135+#REF!+H152+H165+H49</f>
        <v>#REF!</v>
      </c>
      <c r="I7" s="44" t="e">
        <f>I8++I55+I76+I95+I113+I135+#REF!+I152+I165</f>
        <v>#REF!</v>
      </c>
      <c r="J7" s="44" t="e">
        <f>J8+J55+J76+J95+J113+J135+#REF!+J152+J165</f>
        <v>#REF!</v>
      </c>
      <c r="K7" s="44" t="e">
        <f>K8+K55+K76+K95+K113+K135+#REF!+K152+K165</f>
        <v>#REF!</v>
      </c>
      <c r="L7" s="44" t="e">
        <f>L8+L55+L76+L95+L113+L135+#REF!+L152+L165</f>
        <v>#REF!</v>
      </c>
      <c r="M7" s="44" t="e">
        <f>M8+M55+M76+M95+M113+M135+#REF!+M152+M165</f>
        <v>#REF!</v>
      </c>
      <c r="N7" s="44" t="e">
        <f>N8+N55+N76+N95+N113+N135+#REF!+N152+N165</f>
        <v>#REF!</v>
      </c>
      <c r="O7" s="44" t="e">
        <f>O8+O55+O76+O95+O113+O135+#REF!+O152+O165</f>
        <v>#REF!</v>
      </c>
      <c r="P7" s="44" t="e">
        <f>P8+P55+P76+P95+P113+P135+#REF!+P152+P165</f>
        <v>#REF!</v>
      </c>
      <c r="Q7" s="63">
        <f>Q8</f>
        <v>16453.800000000003</v>
      </c>
      <c r="R7" s="63" t="e">
        <f>R8+R55+R76+R95+R113+R135+#REF!+R152+R165+R49</f>
        <v>#REF!</v>
      </c>
      <c r="S7" s="63" t="e">
        <f>S8+S55+S76+S95+S113+S135+#REF!+S152+S165</f>
        <v>#REF!</v>
      </c>
      <c r="T7" s="63" t="e">
        <f>T8+T55+T76+T95+T113+T135+#REF!+T152+T165</f>
        <v>#REF!</v>
      </c>
      <c r="U7" s="63" t="e">
        <f>U8+U55+U76+U95+U113+U135+#REF!+U152+U165</f>
        <v>#REF!</v>
      </c>
      <c r="V7" s="63" t="e">
        <f>V8+V55+V76+V95+V113+V135+#REF!+V152+V165</f>
        <v>#REF!</v>
      </c>
      <c r="W7" s="63" t="e">
        <f>W8+W55+W76+W95+W113+W135+#REF!+W152+W165</f>
        <v>#REF!</v>
      </c>
      <c r="X7" s="63" t="e">
        <f>X8+X55+X76+X95+X113+X135+#REF!+X152+X165</f>
        <v>#REF!</v>
      </c>
      <c r="Y7" s="63" t="e">
        <f>Y8+Y55+Y76+Y95+Y113+Y135+#REF!+Y152+Y165</f>
        <v>#REF!</v>
      </c>
      <c r="Z7" s="63" t="e">
        <f>Z8+Z55+Z76+Z95+Z113+Z135+#REF!+Z152+Z165</f>
        <v>#REF!</v>
      </c>
      <c r="AA7" s="63">
        <f>AA8</f>
        <v>15695.600000000002</v>
      </c>
      <c r="AB7" s="63">
        <f>AA7/Q7*100</f>
        <v>95.39194593346217</v>
      </c>
    </row>
    <row r="8" spans="1:28" ht="37.5">
      <c r="A8" s="3"/>
      <c r="B8" s="90" t="s">
        <v>277</v>
      </c>
      <c r="C8" s="106">
        <v>992</v>
      </c>
      <c r="D8" s="95"/>
      <c r="E8" s="95"/>
      <c r="F8" s="95"/>
      <c r="G8" s="91"/>
      <c r="H8" s="44" t="e">
        <f>H9+H56+H77+H96+H114+H136+#REF!+H153+H166+H50</f>
        <v>#REF!</v>
      </c>
      <c r="I8" s="44" t="e">
        <f>I9++I56+I77+I96+I114+I136+#REF!+I153+I166</f>
        <v>#REF!</v>
      </c>
      <c r="J8" s="44" t="e">
        <f>J9+J56+J77+J96+J114+J136+#REF!+J153+J166</f>
        <v>#REF!</v>
      </c>
      <c r="K8" s="44" t="e">
        <f>K9+K56+K77+K96+K114+K136+#REF!+K153+K166</f>
        <v>#REF!</v>
      </c>
      <c r="L8" s="44" t="e">
        <f>L9+L56+L77+L96+L114+L136+#REF!+L153+L166</f>
        <v>#REF!</v>
      </c>
      <c r="M8" s="44" t="e">
        <f>M9+M56+M77+M96+M114+M136+#REF!+M153+M166</f>
        <v>#REF!</v>
      </c>
      <c r="N8" s="44" t="e">
        <f>N9+N56+N77+N96+N114+N136+#REF!+N153+N166</f>
        <v>#REF!</v>
      </c>
      <c r="O8" s="44" t="e">
        <f>O9+O56+O77+O96+O114+O136+#REF!+O153+O166</f>
        <v>#REF!</v>
      </c>
      <c r="P8" s="44" t="e">
        <f>P9+P56+P77+P96+P114+P136+#REF!+P153+P166</f>
        <v>#REF!</v>
      </c>
      <c r="Q8" s="63">
        <f>Q9+Q50+Q56+Q77+Q96+Q129+Q136+Q153+Q166+Q173+Q179</f>
        <v>16453.800000000003</v>
      </c>
      <c r="R8" s="63" t="e">
        <f>R9+R56+R77+R96+R114+R136+#REF!+R153+R166+R50</f>
        <v>#REF!</v>
      </c>
      <c r="S8" s="63" t="e">
        <f>S9+S56+S77+S96+S114+S136+#REF!+S153+S166</f>
        <v>#REF!</v>
      </c>
      <c r="T8" s="63" t="e">
        <f>T9+T56+T77+T96+T114+T136+#REF!+T153+T166</f>
        <v>#REF!</v>
      </c>
      <c r="U8" s="63" t="e">
        <f>U9+U56+U77+U96+U114+U136+#REF!+U153+U166</f>
        <v>#REF!</v>
      </c>
      <c r="V8" s="63" t="e">
        <f>V9+V56+V77+V96+V114+V136+#REF!+V153+V166</f>
        <v>#REF!</v>
      </c>
      <c r="W8" s="63" t="e">
        <f>W9+W56+W77+W96+W114+W136+#REF!+W153+W166</f>
        <v>#REF!</v>
      </c>
      <c r="X8" s="63" t="e">
        <f>X9+X56+X77+X96+X114+X136+#REF!+X153+X166</f>
        <v>#REF!</v>
      </c>
      <c r="Y8" s="63" t="e">
        <f>Y9+Y56+Y77+Y96+Y114+Y136+#REF!+Y153+Y166</f>
        <v>#REF!</v>
      </c>
      <c r="Z8" s="63" t="e">
        <f>Z9+Z56+Z77+Z96+Z114+Z136+#REF!+Z153+Z166</f>
        <v>#REF!</v>
      </c>
      <c r="AA8" s="63">
        <f>SUM(AA9,AA50,AA56,AA77,AA129,AA136,AA153,AA166,AA173,AA179,AA96)</f>
        <v>15695.600000000002</v>
      </c>
      <c r="AB8" s="63">
        <f>AA8/Q8*100</f>
        <v>95.39194593346217</v>
      </c>
    </row>
    <row r="9" spans="1:28" s="20" customFormat="1" ht="18.75">
      <c r="A9" s="70" t="s">
        <v>44</v>
      </c>
      <c r="B9" s="60" t="s">
        <v>10</v>
      </c>
      <c r="C9" s="93">
        <v>992</v>
      </c>
      <c r="D9" s="94" t="s">
        <v>3</v>
      </c>
      <c r="E9" s="94" t="s">
        <v>4</v>
      </c>
      <c r="F9" s="94"/>
      <c r="G9" s="61"/>
      <c r="H9" s="62" t="e">
        <f>SUM(H10+H15+#REF!+#REF!+#REF!)</f>
        <v>#REF!</v>
      </c>
      <c r="I9" s="62" t="e">
        <f>SUM(I10+I15+#REF!+#REF!+#REF!+#REF!)</f>
        <v>#REF!</v>
      </c>
      <c r="J9" s="62" t="e">
        <f>SUM(J10+J15+#REF!+#REF!)</f>
        <v>#REF!</v>
      </c>
      <c r="K9" s="62" t="e">
        <f>SUM(K10+K15+#REF!+#REF!)</f>
        <v>#REF!</v>
      </c>
      <c r="L9" s="62" t="e">
        <f>SUM(L10+L15+#REF!+#REF!)</f>
        <v>#REF!</v>
      </c>
      <c r="M9" s="62" t="e">
        <f>SUM(M10+M15+#REF!+#REF!)</f>
        <v>#REF!</v>
      </c>
      <c r="N9" s="62" t="e">
        <f>SUM(N10+N15+#REF!+#REF!)</f>
        <v>#REF!</v>
      </c>
      <c r="O9" s="62" t="e">
        <f>SUM(O10+O15+#REF!+#REF!)</f>
        <v>#REF!</v>
      </c>
      <c r="P9" s="62" t="e">
        <f>SUM(P10+P15+#REF!+#REF!)</f>
        <v>#REF!</v>
      </c>
      <c r="Q9" s="63">
        <v>3790.5</v>
      </c>
      <c r="R9" s="62" t="e">
        <f>SUM(R10+R15+#REF!+#REF!+#REF!)</f>
        <v>#REF!</v>
      </c>
      <c r="S9" s="62" t="e">
        <f>SUM(S10+S15+#REF!+#REF!+#REF!+#REF!)</f>
        <v>#REF!</v>
      </c>
      <c r="T9" s="62" t="e">
        <f>SUM(T10+T15+#REF!+#REF!)</f>
        <v>#REF!</v>
      </c>
      <c r="U9" s="62" t="e">
        <f>SUM(U10+U15+#REF!+#REF!)</f>
        <v>#REF!</v>
      </c>
      <c r="V9" s="62" t="e">
        <f>SUM(V10+V15+#REF!+#REF!)</f>
        <v>#REF!</v>
      </c>
      <c r="W9" s="62" t="e">
        <f>SUM(W10+W15+#REF!+#REF!)</f>
        <v>#REF!</v>
      </c>
      <c r="X9" s="62" t="e">
        <f>SUM(X10+X15+#REF!+#REF!)</f>
        <v>#REF!</v>
      </c>
      <c r="Y9" s="62" t="e">
        <f>SUM(Y10+Y15+#REF!+#REF!)</f>
        <v>#REF!</v>
      </c>
      <c r="Z9" s="62" t="e">
        <f>SUM(Z10+Z15+#REF!+#REF!)</f>
        <v>#REF!</v>
      </c>
      <c r="AA9" s="63">
        <v>3776.5</v>
      </c>
      <c r="AB9" s="63">
        <f aca="true" t="shared" si="0" ref="AB9:AB68">AA9/Q9*100</f>
        <v>99.63065558633426</v>
      </c>
    </row>
    <row r="10" spans="1:28" s="20" customFormat="1" ht="56.25">
      <c r="A10" s="19"/>
      <c r="B10" s="89" t="s">
        <v>23</v>
      </c>
      <c r="C10" s="88">
        <v>992</v>
      </c>
      <c r="D10" s="45" t="s">
        <v>3</v>
      </c>
      <c r="E10" s="45" t="s">
        <v>5</v>
      </c>
      <c r="F10" s="45"/>
      <c r="G10" s="45"/>
      <c r="H10" s="46">
        <f>SUM(H11)</f>
        <v>1002.4</v>
      </c>
      <c r="I10" s="46">
        <f aca="true" t="shared" si="1" ref="I10:P11">SUM(I11)</f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4">
        <v>663.7</v>
      </c>
      <c r="R10" s="46">
        <f>SUM(R11)</f>
        <v>1001.6</v>
      </c>
      <c r="S10" s="46">
        <f aca="true" t="shared" si="2" ref="S10:Z11">SUM(S11)</f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6">
        <f t="shared" si="2"/>
        <v>0</v>
      </c>
      <c r="X10" s="46">
        <f t="shared" si="2"/>
        <v>0</v>
      </c>
      <c r="Y10" s="46">
        <f t="shared" si="2"/>
        <v>0</v>
      </c>
      <c r="Z10" s="46">
        <f t="shared" si="2"/>
        <v>0</v>
      </c>
      <c r="AA10" s="44">
        <v>663.7</v>
      </c>
      <c r="AB10" s="44">
        <f t="shared" si="0"/>
        <v>100</v>
      </c>
    </row>
    <row r="11" spans="1:28" s="20" customFormat="1" ht="56.25">
      <c r="A11" s="19"/>
      <c r="B11" s="8" t="s">
        <v>195</v>
      </c>
      <c r="C11" s="8">
        <v>992</v>
      </c>
      <c r="D11" s="45" t="s">
        <v>3</v>
      </c>
      <c r="E11" s="45" t="s">
        <v>5</v>
      </c>
      <c r="F11" s="45" t="s">
        <v>99</v>
      </c>
      <c r="G11" s="45"/>
      <c r="H11" s="46">
        <f>SUM(H12)</f>
        <v>1002.4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4">
        <v>663.7</v>
      </c>
      <c r="R11" s="46">
        <f>SUM(R12)</f>
        <v>1001.6</v>
      </c>
      <c r="S11" s="46">
        <f t="shared" si="2"/>
        <v>0</v>
      </c>
      <c r="T11" s="46">
        <f t="shared" si="2"/>
        <v>0</v>
      </c>
      <c r="U11" s="46">
        <f t="shared" si="2"/>
        <v>0</v>
      </c>
      <c r="V11" s="46">
        <f t="shared" si="2"/>
        <v>0</v>
      </c>
      <c r="W11" s="46">
        <f t="shared" si="2"/>
        <v>0</v>
      </c>
      <c r="X11" s="46">
        <f t="shared" si="2"/>
        <v>0</v>
      </c>
      <c r="Y11" s="46">
        <f t="shared" si="2"/>
        <v>0</v>
      </c>
      <c r="Z11" s="46">
        <f t="shared" si="2"/>
        <v>0</v>
      </c>
      <c r="AA11" s="44">
        <v>663.7</v>
      </c>
      <c r="AB11" s="44">
        <f t="shared" si="0"/>
        <v>100</v>
      </c>
    </row>
    <row r="12" spans="1:28" s="20" customFormat="1" ht="38.25" customHeight="1">
      <c r="A12" s="19"/>
      <c r="B12" s="8" t="s">
        <v>196</v>
      </c>
      <c r="C12" s="8">
        <v>992</v>
      </c>
      <c r="D12" s="45" t="s">
        <v>3</v>
      </c>
      <c r="E12" s="45" t="s">
        <v>5</v>
      </c>
      <c r="F12" s="45" t="s">
        <v>100</v>
      </c>
      <c r="G12" s="45"/>
      <c r="H12" s="46">
        <f aca="true" t="shared" si="3" ref="H12:P12">SUM(H14)</f>
        <v>1002.4</v>
      </c>
      <c r="I12" s="46">
        <f t="shared" si="3"/>
        <v>0</v>
      </c>
      <c r="J12" s="46">
        <f t="shared" si="3"/>
        <v>0</v>
      </c>
      <c r="K12" s="46">
        <f t="shared" si="3"/>
        <v>0</v>
      </c>
      <c r="L12" s="46">
        <f t="shared" si="3"/>
        <v>0</v>
      </c>
      <c r="M12" s="46">
        <f t="shared" si="3"/>
        <v>0</v>
      </c>
      <c r="N12" s="46">
        <f t="shared" si="3"/>
        <v>0</v>
      </c>
      <c r="O12" s="46">
        <f t="shared" si="3"/>
        <v>0</v>
      </c>
      <c r="P12" s="46">
        <f t="shared" si="3"/>
        <v>0</v>
      </c>
      <c r="Q12" s="44">
        <v>697</v>
      </c>
      <c r="R12" s="46">
        <f aca="true" t="shared" si="4" ref="R12:Z12">SUM(R14)</f>
        <v>1001.6</v>
      </c>
      <c r="S12" s="46">
        <f t="shared" si="4"/>
        <v>0</v>
      </c>
      <c r="T12" s="46">
        <f t="shared" si="4"/>
        <v>0</v>
      </c>
      <c r="U12" s="46">
        <f t="shared" si="4"/>
        <v>0</v>
      </c>
      <c r="V12" s="46">
        <f t="shared" si="4"/>
        <v>0</v>
      </c>
      <c r="W12" s="46">
        <f t="shared" si="4"/>
        <v>0</v>
      </c>
      <c r="X12" s="46">
        <f t="shared" si="4"/>
        <v>0</v>
      </c>
      <c r="Y12" s="46">
        <f t="shared" si="4"/>
        <v>0</v>
      </c>
      <c r="Z12" s="46">
        <f t="shared" si="4"/>
        <v>0</v>
      </c>
      <c r="AA12" s="44">
        <v>697</v>
      </c>
      <c r="AB12" s="44">
        <f t="shared" si="0"/>
        <v>100</v>
      </c>
    </row>
    <row r="13" spans="1:28" s="20" customFormat="1" ht="38.25" customHeight="1">
      <c r="A13" s="19"/>
      <c r="B13" s="8" t="s">
        <v>60</v>
      </c>
      <c r="C13" s="8">
        <v>992</v>
      </c>
      <c r="D13" s="45" t="s">
        <v>3</v>
      </c>
      <c r="E13" s="45" t="s">
        <v>5</v>
      </c>
      <c r="F13" s="45" t="s">
        <v>101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4">
        <v>697</v>
      </c>
      <c r="R13" s="46"/>
      <c r="S13" s="46"/>
      <c r="T13" s="46"/>
      <c r="U13" s="46"/>
      <c r="V13" s="46"/>
      <c r="W13" s="46"/>
      <c r="X13" s="46"/>
      <c r="Y13" s="46"/>
      <c r="Z13" s="46"/>
      <c r="AA13" s="44">
        <v>697</v>
      </c>
      <c r="AB13" s="44">
        <f t="shared" si="0"/>
        <v>100</v>
      </c>
    </row>
    <row r="14" spans="1:28" s="20" customFormat="1" ht="97.5" customHeight="1">
      <c r="A14" s="19"/>
      <c r="B14" s="8" t="s">
        <v>56</v>
      </c>
      <c r="C14" s="8">
        <v>992</v>
      </c>
      <c r="D14" s="45" t="s">
        <v>3</v>
      </c>
      <c r="E14" s="45" t="s">
        <v>5</v>
      </c>
      <c r="F14" s="45" t="s">
        <v>101</v>
      </c>
      <c r="G14" s="45" t="s">
        <v>57</v>
      </c>
      <c r="H14" s="46">
        <v>1002.4</v>
      </c>
      <c r="I14" s="46"/>
      <c r="J14" s="47"/>
      <c r="K14" s="48"/>
      <c r="L14" s="48"/>
      <c r="M14" s="48"/>
      <c r="N14" s="48"/>
      <c r="O14" s="48"/>
      <c r="P14" s="47"/>
      <c r="Q14" s="44">
        <v>697</v>
      </c>
      <c r="R14" s="46">
        <v>1001.6</v>
      </c>
      <c r="S14" s="46"/>
      <c r="T14" s="47"/>
      <c r="U14" s="48"/>
      <c r="V14" s="48"/>
      <c r="W14" s="48"/>
      <c r="X14" s="48"/>
      <c r="Y14" s="48"/>
      <c r="Z14" s="47"/>
      <c r="AA14" s="44">
        <v>697</v>
      </c>
      <c r="AB14" s="44">
        <f t="shared" si="0"/>
        <v>100</v>
      </c>
    </row>
    <row r="15" spans="1:28" s="20" customFormat="1" ht="93.75">
      <c r="A15" s="21"/>
      <c r="B15" s="22" t="s">
        <v>58</v>
      </c>
      <c r="C15" s="8">
        <v>992</v>
      </c>
      <c r="D15" s="45" t="s">
        <v>3</v>
      </c>
      <c r="E15" s="45" t="s">
        <v>6</v>
      </c>
      <c r="F15" s="49"/>
      <c r="G15" s="49"/>
      <c r="H15" s="46" t="e">
        <f>SUM(H16)</f>
        <v>#REF!</v>
      </c>
      <c r="I15" s="46" t="e">
        <f aca="true" t="shared" si="5" ref="I15:P15">SUM(I16)</f>
        <v>#REF!</v>
      </c>
      <c r="J15" s="46" t="e">
        <f t="shared" si="5"/>
        <v>#REF!</v>
      </c>
      <c r="K15" s="46" t="e">
        <f t="shared" si="5"/>
        <v>#REF!</v>
      </c>
      <c r="L15" s="46" t="e">
        <f t="shared" si="5"/>
        <v>#REF!</v>
      </c>
      <c r="M15" s="46" t="e">
        <f t="shared" si="5"/>
        <v>#REF!</v>
      </c>
      <c r="N15" s="46" t="e">
        <f t="shared" si="5"/>
        <v>#REF!</v>
      </c>
      <c r="O15" s="46" t="e">
        <f t="shared" si="5"/>
        <v>#REF!</v>
      </c>
      <c r="P15" s="46" t="e">
        <f t="shared" si="5"/>
        <v>#REF!</v>
      </c>
      <c r="Q15" s="44">
        <v>3004</v>
      </c>
      <c r="R15" s="46" t="e">
        <f>SUM(R16)</f>
        <v>#REF!</v>
      </c>
      <c r="S15" s="46" t="e">
        <f aca="true" t="shared" si="6" ref="S15:Z15">SUM(S16)</f>
        <v>#REF!</v>
      </c>
      <c r="T15" s="46" t="e">
        <f t="shared" si="6"/>
        <v>#REF!</v>
      </c>
      <c r="U15" s="46" t="e">
        <f t="shared" si="6"/>
        <v>#REF!</v>
      </c>
      <c r="V15" s="46" t="e">
        <f t="shared" si="6"/>
        <v>#REF!</v>
      </c>
      <c r="W15" s="46" t="e">
        <f t="shared" si="6"/>
        <v>#REF!</v>
      </c>
      <c r="X15" s="46" t="e">
        <f t="shared" si="6"/>
        <v>#REF!</v>
      </c>
      <c r="Y15" s="46" t="e">
        <f t="shared" si="6"/>
        <v>#REF!</v>
      </c>
      <c r="Z15" s="46" t="e">
        <f t="shared" si="6"/>
        <v>#REF!</v>
      </c>
      <c r="AA15" s="44">
        <v>2990</v>
      </c>
      <c r="AB15" s="44">
        <f t="shared" si="0"/>
        <v>99.53395472703063</v>
      </c>
    </row>
    <row r="16" spans="1:28" s="12" customFormat="1" ht="56.25">
      <c r="A16" s="15"/>
      <c r="B16" s="6" t="s">
        <v>197</v>
      </c>
      <c r="C16" s="6">
        <v>992</v>
      </c>
      <c r="D16" s="50" t="s">
        <v>3</v>
      </c>
      <c r="E16" s="50" t="s">
        <v>6</v>
      </c>
      <c r="F16" s="50" t="s">
        <v>102</v>
      </c>
      <c r="G16" s="50"/>
      <c r="H16" s="48" t="e">
        <f>SUM(H17+#REF!+H24+#REF!)</f>
        <v>#REF!</v>
      </c>
      <c r="I16" s="48" t="e">
        <f>SUM(I17+#REF!)</f>
        <v>#REF!</v>
      </c>
      <c r="J16" s="48" t="e">
        <f>SUM(J17+#REF!)</f>
        <v>#REF!</v>
      </c>
      <c r="K16" s="48" t="e">
        <f>SUM(K17+#REF!)</f>
        <v>#REF!</v>
      </c>
      <c r="L16" s="48" t="e">
        <f>SUM(L17+#REF!)</f>
        <v>#REF!</v>
      </c>
      <c r="M16" s="48" t="e">
        <f>SUM(M17+#REF!)</f>
        <v>#REF!</v>
      </c>
      <c r="N16" s="48" t="e">
        <f>SUM(N17+#REF!)</f>
        <v>#REF!</v>
      </c>
      <c r="O16" s="48" t="e">
        <f>SUM(O17+#REF!)</f>
        <v>#REF!</v>
      </c>
      <c r="P16" s="48" t="e">
        <f>SUM(P17+#REF!)</f>
        <v>#REF!</v>
      </c>
      <c r="Q16" s="44">
        <v>3004</v>
      </c>
      <c r="R16" s="48" t="e">
        <f>SUM(R17+#REF!+R24+#REF!)</f>
        <v>#REF!</v>
      </c>
      <c r="S16" s="48" t="e">
        <f>SUM(S17+#REF!)</f>
        <v>#REF!</v>
      </c>
      <c r="T16" s="48" t="e">
        <f>SUM(T17+#REF!)</f>
        <v>#REF!</v>
      </c>
      <c r="U16" s="48" t="e">
        <f>SUM(U17+#REF!)</f>
        <v>#REF!</v>
      </c>
      <c r="V16" s="48" t="e">
        <f>SUM(V17+#REF!)</f>
        <v>#REF!</v>
      </c>
      <c r="W16" s="48" t="e">
        <f>SUM(W17+#REF!)</f>
        <v>#REF!</v>
      </c>
      <c r="X16" s="48" t="e">
        <f>SUM(X17+#REF!)</f>
        <v>#REF!</v>
      </c>
      <c r="Y16" s="48" t="e">
        <f>SUM(Y17+#REF!)</f>
        <v>#REF!</v>
      </c>
      <c r="Z16" s="48" t="e">
        <f>SUM(Z17+#REF!)</f>
        <v>#REF!</v>
      </c>
      <c r="AA16" s="44">
        <v>2990</v>
      </c>
      <c r="AB16" s="44">
        <f t="shared" si="0"/>
        <v>99.53395472703063</v>
      </c>
    </row>
    <row r="17" spans="1:28" s="12" customFormat="1" ht="56.25">
      <c r="A17" s="15"/>
      <c r="B17" s="6" t="s">
        <v>198</v>
      </c>
      <c r="C17" s="6">
        <v>992</v>
      </c>
      <c r="D17" s="50" t="s">
        <v>3</v>
      </c>
      <c r="E17" s="50" t="s">
        <v>6</v>
      </c>
      <c r="F17" s="50" t="s">
        <v>103</v>
      </c>
      <c r="G17" s="50"/>
      <c r="H17" s="48">
        <f>SUM(H18)</f>
        <v>36682.9</v>
      </c>
      <c r="I17" s="48">
        <f aca="true" t="shared" si="7" ref="I17:P17">SUM(I18)</f>
        <v>0</v>
      </c>
      <c r="J17" s="48">
        <f t="shared" si="7"/>
        <v>0</v>
      </c>
      <c r="K17" s="48">
        <f t="shared" si="7"/>
        <v>0</v>
      </c>
      <c r="L17" s="48">
        <f t="shared" si="7"/>
        <v>0</v>
      </c>
      <c r="M17" s="48">
        <f t="shared" si="7"/>
        <v>0</v>
      </c>
      <c r="N17" s="48">
        <f t="shared" si="7"/>
        <v>0</v>
      </c>
      <c r="O17" s="48">
        <f t="shared" si="7"/>
        <v>0</v>
      </c>
      <c r="P17" s="48">
        <f t="shared" si="7"/>
        <v>0</v>
      </c>
      <c r="Q17" s="44">
        <v>3000.2</v>
      </c>
      <c r="R17" s="48">
        <f>SUM(R18)</f>
        <v>36368.2</v>
      </c>
      <c r="S17" s="48">
        <f aca="true" t="shared" si="8" ref="S17:Z17">SUM(S18)</f>
        <v>0</v>
      </c>
      <c r="T17" s="48">
        <f t="shared" si="8"/>
        <v>0</v>
      </c>
      <c r="U17" s="48">
        <f t="shared" si="8"/>
        <v>0</v>
      </c>
      <c r="V17" s="48">
        <f t="shared" si="8"/>
        <v>0</v>
      </c>
      <c r="W17" s="48">
        <f t="shared" si="8"/>
        <v>0</v>
      </c>
      <c r="X17" s="48">
        <f t="shared" si="8"/>
        <v>0</v>
      </c>
      <c r="Y17" s="48">
        <f t="shared" si="8"/>
        <v>0</v>
      </c>
      <c r="Z17" s="48">
        <f t="shared" si="8"/>
        <v>0</v>
      </c>
      <c r="AA17" s="44">
        <v>2986.2</v>
      </c>
      <c r="AB17" s="44">
        <f t="shared" si="0"/>
        <v>99.53336444237051</v>
      </c>
    </row>
    <row r="18" spans="1:28" s="12" customFormat="1" ht="38.25" customHeight="1">
      <c r="A18" s="15"/>
      <c r="B18" s="8" t="s">
        <v>60</v>
      </c>
      <c r="C18" s="8">
        <v>992</v>
      </c>
      <c r="D18" s="50" t="s">
        <v>3</v>
      </c>
      <c r="E18" s="50" t="s">
        <v>6</v>
      </c>
      <c r="F18" s="50" t="s">
        <v>104</v>
      </c>
      <c r="G18" s="50"/>
      <c r="H18" s="48">
        <v>36682.9</v>
      </c>
      <c r="I18" s="48"/>
      <c r="J18" s="51"/>
      <c r="K18" s="48"/>
      <c r="L18" s="48"/>
      <c r="M18" s="48"/>
      <c r="N18" s="48"/>
      <c r="O18" s="48"/>
      <c r="P18" s="51"/>
      <c r="Q18" s="44">
        <v>2977.5</v>
      </c>
      <c r="R18" s="48">
        <v>36368.2</v>
      </c>
      <c r="S18" s="48"/>
      <c r="T18" s="51"/>
      <c r="U18" s="48"/>
      <c r="V18" s="48"/>
      <c r="W18" s="48"/>
      <c r="X18" s="48"/>
      <c r="Y18" s="48"/>
      <c r="Z18" s="51"/>
      <c r="AA18" s="44">
        <v>2963.6</v>
      </c>
      <c r="AB18" s="44">
        <f t="shared" si="0"/>
        <v>99.53316540722082</v>
      </c>
    </row>
    <row r="19" spans="1:28" s="12" customFormat="1" ht="95.25" customHeight="1">
      <c r="A19" s="15"/>
      <c r="B19" s="8" t="s">
        <v>56</v>
      </c>
      <c r="C19" s="8">
        <v>992</v>
      </c>
      <c r="D19" s="50" t="s">
        <v>3</v>
      </c>
      <c r="E19" s="50" t="s">
        <v>6</v>
      </c>
      <c r="F19" s="50" t="s">
        <v>104</v>
      </c>
      <c r="G19" s="50" t="s">
        <v>57</v>
      </c>
      <c r="H19" s="48"/>
      <c r="I19" s="48"/>
      <c r="J19" s="51"/>
      <c r="K19" s="48"/>
      <c r="L19" s="48"/>
      <c r="M19" s="48"/>
      <c r="N19" s="48"/>
      <c r="O19" s="48"/>
      <c r="P19" s="51"/>
      <c r="Q19" s="44">
        <v>2470.3</v>
      </c>
      <c r="R19" s="48"/>
      <c r="S19" s="48"/>
      <c r="T19" s="51"/>
      <c r="U19" s="48"/>
      <c r="V19" s="48"/>
      <c r="W19" s="48"/>
      <c r="X19" s="48"/>
      <c r="Y19" s="48"/>
      <c r="Z19" s="51"/>
      <c r="AA19" s="44">
        <v>2470.3</v>
      </c>
      <c r="AB19" s="44">
        <f t="shared" si="0"/>
        <v>100</v>
      </c>
    </row>
    <row r="20" spans="1:28" s="12" customFormat="1" ht="45" customHeight="1">
      <c r="A20" s="15"/>
      <c r="B20" s="8" t="s">
        <v>61</v>
      </c>
      <c r="C20" s="8">
        <v>992</v>
      </c>
      <c r="D20" s="50" t="s">
        <v>3</v>
      </c>
      <c r="E20" s="50" t="s">
        <v>6</v>
      </c>
      <c r="F20" s="50" t="s">
        <v>104</v>
      </c>
      <c r="G20" s="50" t="s">
        <v>62</v>
      </c>
      <c r="H20" s="48"/>
      <c r="I20" s="48"/>
      <c r="J20" s="51"/>
      <c r="K20" s="48"/>
      <c r="L20" s="48"/>
      <c r="M20" s="48"/>
      <c r="N20" s="48"/>
      <c r="O20" s="48"/>
      <c r="P20" s="51"/>
      <c r="Q20" s="44">
        <v>480.8</v>
      </c>
      <c r="R20" s="48"/>
      <c r="S20" s="48"/>
      <c r="T20" s="51"/>
      <c r="U20" s="48"/>
      <c r="V20" s="48"/>
      <c r="W20" s="48"/>
      <c r="X20" s="48"/>
      <c r="Y20" s="48"/>
      <c r="Z20" s="51"/>
      <c r="AA20" s="44">
        <v>472.7</v>
      </c>
      <c r="AB20" s="44">
        <f t="shared" si="0"/>
        <v>98.3153078202995</v>
      </c>
    </row>
    <row r="21" spans="1:28" s="12" customFormat="1" ht="24" customHeight="1">
      <c r="A21" s="15"/>
      <c r="B21" s="8" t="s">
        <v>63</v>
      </c>
      <c r="C21" s="8">
        <v>992</v>
      </c>
      <c r="D21" s="50" t="s">
        <v>3</v>
      </c>
      <c r="E21" s="50" t="s">
        <v>6</v>
      </c>
      <c r="F21" s="50" t="s">
        <v>104</v>
      </c>
      <c r="G21" s="50" t="s">
        <v>64</v>
      </c>
      <c r="H21" s="48"/>
      <c r="I21" s="48"/>
      <c r="J21" s="51"/>
      <c r="K21" s="48"/>
      <c r="L21" s="48"/>
      <c r="M21" s="48"/>
      <c r="N21" s="48"/>
      <c r="O21" s="48"/>
      <c r="P21" s="51"/>
      <c r="Q21" s="44">
        <v>26.4</v>
      </c>
      <c r="R21" s="48"/>
      <c r="S21" s="48"/>
      <c r="T21" s="51"/>
      <c r="U21" s="48"/>
      <c r="V21" s="48"/>
      <c r="W21" s="48"/>
      <c r="X21" s="48"/>
      <c r="Y21" s="48"/>
      <c r="Z21" s="51"/>
      <c r="AA21" s="44">
        <v>20.6</v>
      </c>
      <c r="AB21" s="44">
        <f t="shared" si="0"/>
        <v>78.03030303030305</v>
      </c>
    </row>
    <row r="22" spans="1:28" s="12" customFormat="1" ht="34.5" customHeight="1">
      <c r="A22" s="15"/>
      <c r="B22" s="8" t="s">
        <v>177</v>
      </c>
      <c r="C22" s="8">
        <v>992</v>
      </c>
      <c r="D22" s="50" t="s">
        <v>3</v>
      </c>
      <c r="E22" s="50" t="s">
        <v>6</v>
      </c>
      <c r="F22" s="50" t="s">
        <v>139</v>
      </c>
      <c r="G22" s="50"/>
      <c r="H22" s="48"/>
      <c r="I22" s="48"/>
      <c r="J22" s="51"/>
      <c r="K22" s="48"/>
      <c r="L22" s="48"/>
      <c r="M22" s="48"/>
      <c r="N22" s="48"/>
      <c r="O22" s="48"/>
      <c r="P22" s="51"/>
      <c r="Q22" s="44">
        <v>22.7</v>
      </c>
      <c r="R22" s="48"/>
      <c r="S22" s="48"/>
      <c r="T22" s="51"/>
      <c r="U22" s="48"/>
      <c r="V22" s="48"/>
      <c r="W22" s="48"/>
      <c r="X22" s="48"/>
      <c r="Y22" s="48"/>
      <c r="Z22" s="51"/>
      <c r="AA22" s="44">
        <v>22.6</v>
      </c>
      <c r="AB22" s="44">
        <f t="shared" si="0"/>
        <v>99.55947136563877</v>
      </c>
    </row>
    <row r="23" spans="1:28" s="12" customFormat="1" ht="93" customHeight="1">
      <c r="A23" s="15"/>
      <c r="B23" s="8" t="s">
        <v>56</v>
      </c>
      <c r="C23" s="8">
        <v>992</v>
      </c>
      <c r="D23" s="50" t="s">
        <v>3</v>
      </c>
      <c r="E23" s="50" t="s">
        <v>6</v>
      </c>
      <c r="F23" s="50" t="s">
        <v>139</v>
      </c>
      <c r="G23" s="50" t="s">
        <v>57</v>
      </c>
      <c r="H23" s="48"/>
      <c r="I23" s="48"/>
      <c r="J23" s="51"/>
      <c r="K23" s="48"/>
      <c r="L23" s="48"/>
      <c r="M23" s="48"/>
      <c r="N23" s="48"/>
      <c r="O23" s="48"/>
      <c r="P23" s="51"/>
      <c r="Q23" s="44">
        <v>22.7</v>
      </c>
      <c r="R23" s="48"/>
      <c r="S23" s="48"/>
      <c r="T23" s="51"/>
      <c r="U23" s="48"/>
      <c r="V23" s="48"/>
      <c r="W23" s="48"/>
      <c r="X23" s="48"/>
      <c r="Y23" s="48"/>
      <c r="Z23" s="51"/>
      <c r="AA23" s="44">
        <v>22.6</v>
      </c>
      <c r="AB23" s="44">
        <f t="shared" si="0"/>
        <v>99.55947136563877</v>
      </c>
    </row>
    <row r="24" spans="1:28" s="12" customFormat="1" ht="37.5">
      <c r="A24" s="15"/>
      <c r="B24" s="81" t="s">
        <v>261</v>
      </c>
      <c r="C24" s="28">
        <v>992</v>
      </c>
      <c r="D24" s="52" t="s">
        <v>3</v>
      </c>
      <c r="E24" s="52" t="s">
        <v>6</v>
      </c>
      <c r="F24" s="52" t="s">
        <v>105</v>
      </c>
      <c r="G24" s="52"/>
      <c r="H24" s="48">
        <f>H25</f>
        <v>816</v>
      </c>
      <c r="I24" s="48"/>
      <c r="J24" s="51"/>
      <c r="K24" s="48"/>
      <c r="L24" s="48"/>
      <c r="M24" s="48"/>
      <c r="N24" s="48"/>
      <c r="O24" s="48"/>
      <c r="P24" s="51"/>
      <c r="Q24" s="44">
        <v>3.8</v>
      </c>
      <c r="R24" s="48">
        <f>R25</f>
        <v>666.3</v>
      </c>
      <c r="S24" s="48"/>
      <c r="T24" s="51"/>
      <c r="U24" s="48"/>
      <c r="V24" s="48"/>
      <c r="W24" s="48"/>
      <c r="X24" s="48"/>
      <c r="Y24" s="48"/>
      <c r="Z24" s="51"/>
      <c r="AA24" s="44">
        <v>3.8</v>
      </c>
      <c r="AB24" s="44">
        <f t="shared" si="0"/>
        <v>100</v>
      </c>
    </row>
    <row r="25" spans="1:28" s="12" customFormat="1" ht="75">
      <c r="A25" s="15"/>
      <c r="B25" s="28" t="s">
        <v>65</v>
      </c>
      <c r="C25" s="28">
        <v>992</v>
      </c>
      <c r="D25" s="52" t="s">
        <v>3</v>
      </c>
      <c r="E25" s="52" t="s">
        <v>6</v>
      </c>
      <c r="F25" s="52" t="s">
        <v>106</v>
      </c>
      <c r="G25" s="52"/>
      <c r="H25" s="48">
        <v>816</v>
      </c>
      <c r="I25" s="48"/>
      <c r="J25" s="51"/>
      <c r="K25" s="48"/>
      <c r="L25" s="48"/>
      <c r="M25" s="48"/>
      <c r="N25" s="48"/>
      <c r="O25" s="48"/>
      <c r="P25" s="51"/>
      <c r="Q25" s="44">
        <v>3.8</v>
      </c>
      <c r="R25" s="48">
        <v>666.3</v>
      </c>
      <c r="S25" s="48"/>
      <c r="T25" s="51"/>
      <c r="U25" s="48"/>
      <c r="V25" s="48"/>
      <c r="W25" s="48"/>
      <c r="X25" s="48"/>
      <c r="Y25" s="48"/>
      <c r="Z25" s="51"/>
      <c r="AA25" s="44">
        <v>3.8</v>
      </c>
      <c r="AB25" s="44">
        <f t="shared" si="0"/>
        <v>100</v>
      </c>
    </row>
    <row r="26" spans="1:28" s="12" customFormat="1" ht="37.5">
      <c r="A26" s="15"/>
      <c r="B26" s="28" t="s">
        <v>61</v>
      </c>
      <c r="C26" s="28">
        <v>992</v>
      </c>
      <c r="D26" s="52" t="s">
        <v>3</v>
      </c>
      <c r="E26" s="52" t="s">
        <v>6</v>
      </c>
      <c r="F26" s="52" t="s">
        <v>106</v>
      </c>
      <c r="G26" s="52" t="s">
        <v>62</v>
      </c>
      <c r="H26" s="48"/>
      <c r="I26" s="48"/>
      <c r="J26" s="51"/>
      <c r="K26" s="48"/>
      <c r="L26" s="48"/>
      <c r="M26" s="48"/>
      <c r="N26" s="48"/>
      <c r="O26" s="48"/>
      <c r="P26" s="51"/>
      <c r="Q26" s="44">
        <v>3.8</v>
      </c>
      <c r="R26" s="48"/>
      <c r="S26" s="48"/>
      <c r="T26" s="51"/>
      <c r="U26" s="48"/>
      <c r="V26" s="48"/>
      <c r="W26" s="48"/>
      <c r="X26" s="48"/>
      <c r="Y26" s="48"/>
      <c r="Z26" s="51"/>
      <c r="AA26" s="44">
        <v>3.8</v>
      </c>
      <c r="AB26" s="44">
        <f t="shared" si="0"/>
        <v>100</v>
      </c>
    </row>
    <row r="27" spans="1:28" s="12" customFormat="1" ht="75">
      <c r="A27" s="15"/>
      <c r="B27" s="28" t="s">
        <v>40</v>
      </c>
      <c r="C27" s="28">
        <v>992</v>
      </c>
      <c r="D27" s="52" t="s">
        <v>3</v>
      </c>
      <c r="E27" s="52" t="s">
        <v>41</v>
      </c>
      <c r="F27" s="52"/>
      <c r="G27" s="52"/>
      <c r="H27" s="48"/>
      <c r="I27" s="48"/>
      <c r="J27" s="51"/>
      <c r="K27" s="48"/>
      <c r="L27" s="48"/>
      <c r="M27" s="48"/>
      <c r="N27" s="48"/>
      <c r="O27" s="48"/>
      <c r="P27" s="51"/>
      <c r="Q27" s="44">
        <v>40.6</v>
      </c>
      <c r="R27" s="48"/>
      <c r="S27" s="48"/>
      <c r="T27" s="51"/>
      <c r="U27" s="48"/>
      <c r="V27" s="48"/>
      <c r="W27" s="48"/>
      <c r="X27" s="48"/>
      <c r="Y27" s="48"/>
      <c r="Z27" s="51"/>
      <c r="AA27" s="44">
        <v>40.6</v>
      </c>
      <c r="AB27" s="44">
        <f>AA27/Q27*100</f>
        <v>100</v>
      </c>
    </row>
    <row r="28" spans="1:28" s="12" customFormat="1" ht="37.5">
      <c r="A28" s="15"/>
      <c r="B28" s="8" t="s">
        <v>199</v>
      </c>
      <c r="C28" s="8">
        <v>992</v>
      </c>
      <c r="D28" s="52" t="s">
        <v>3</v>
      </c>
      <c r="E28" s="52" t="s">
        <v>41</v>
      </c>
      <c r="F28" s="52" t="s">
        <v>107</v>
      </c>
      <c r="G28" s="52"/>
      <c r="H28" s="48"/>
      <c r="I28" s="48"/>
      <c r="J28" s="51"/>
      <c r="K28" s="48"/>
      <c r="L28" s="48"/>
      <c r="M28" s="48"/>
      <c r="N28" s="48"/>
      <c r="O28" s="48"/>
      <c r="P28" s="51"/>
      <c r="Q28" s="44">
        <v>40.6</v>
      </c>
      <c r="R28" s="48"/>
      <c r="S28" s="48"/>
      <c r="T28" s="51"/>
      <c r="U28" s="48"/>
      <c r="V28" s="48"/>
      <c r="W28" s="48"/>
      <c r="X28" s="48"/>
      <c r="Y28" s="48"/>
      <c r="Z28" s="51"/>
      <c r="AA28" s="44">
        <v>40.6</v>
      </c>
      <c r="AB28" s="44">
        <f>AA28/Q28*100</f>
        <v>100</v>
      </c>
    </row>
    <row r="29" spans="1:28" s="12" customFormat="1" ht="84" customHeight="1">
      <c r="A29" s="15"/>
      <c r="B29" s="28" t="s">
        <v>200</v>
      </c>
      <c r="C29" s="28">
        <v>992</v>
      </c>
      <c r="D29" s="52" t="s">
        <v>3</v>
      </c>
      <c r="E29" s="52" t="s">
        <v>41</v>
      </c>
      <c r="F29" s="52" t="s">
        <v>108</v>
      </c>
      <c r="G29" s="52"/>
      <c r="H29" s="48"/>
      <c r="I29" s="48"/>
      <c r="J29" s="51"/>
      <c r="K29" s="48"/>
      <c r="L29" s="48"/>
      <c r="M29" s="48"/>
      <c r="N29" s="48"/>
      <c r="O29" s="48"/>
      <c r="P29" s="51"/>
      <c r="Q29" s="44">
        <v>40.6</v>
      </c>
      <c r="R29" s="48"/>
      <c r="S29" s="48"/>
      <c r="T29" s="51"/>
      <c r="U29" s="48"/>
      <c r="V29" s="48"/>
      <c r="W29" s="48"/>
      <c r="X29" s="48"/>
      <c r="Y29" s="48"/>
      <c r="Z29" s="51"/>
      <c r="AA29" s="44">
        <v>40.6</v>
      </c>
      <c r="AB29" s="44">
        <f>AA29/Q29*100</f>
        <v>100</v>
      </c>
    </row>
    <row r="30" spans="1:28" s="12" customFormat="1" ht="75">
      <c r="A30" s="15"/>
      <c r="B30" s="28" t="s">
        <v>66</v>
      </c>
      <c r="C30" s="28">
        <v>992</v>
      </c>
      <c r="D30" s="52" t="s">
        <v>3</v>
      </c>
      <c r="E30" s="52" t="s">
        <v>41</v>
      </c>
      <c r="F30" s="52" t="s">
        <v>109</v>
      </c>
      <c r="G30" s="52"/>
      <c r="H30" s="48"/>
      <c r="I30" s="48"/>
      <c r="J30" s="51"/>
      <c r="K30" s="48"/>
      <c r="L30" s="48"/>
      <c r="M30" s="48"/>
      <c r="N30" s="48"/>
      <c r="O30" s="48"/>
      <c r="P30" s="51"/>
      <c r="Q30" s="44">
        <v>40.6</v>
      </c>
      <c r="R30" s="48"/>
      <c r="S30" s="48"/>
      <c r="T30" s="51"/>
      <c r="U30" s="48"/>
      <c r="V30" s="48"/>
      <c r="W30" s="48"/>
      <c r="X30" s="48"/>
      <c r="Y30" s="48"/>
      <c r="Z30" s="51"/>
      <c r="AA30" s="44">
        <v>40.6</v>
      </c>
      <c r="AB30" s="44">
        <f>AA30/Q30*100</f>
        <v>100</v>
      </c>
    </row>
    <row r="31" spans="1:28" s="12" customFormat="1" ht="18.75">
      <c r="A31" s="15"/>
      <c r="B31" s="28" t="s">
        <v>87</v>
      </c>
      <c r="C31" s="28">
        <v>992</v>
      </c>
      <c r="D31" s="52" t="s">
        <v>3</v>
      </c>
      <c r="E31" s="52" t="s">
        <v>41</v>
      </c>
      <c r="F31" s="52" t="s">
        <v>109</v>
      </c>
      <c r="G31" s="52" t="s">
        <v>67</v>
      </c>
      <c r="H31" s="48"/>
      <c r="I31" s="48"/>
      <c r="J31" s="51"/>
      <c r="K31" s="48"/>
      <c r="L31" s="48"/>
      <c r="M31" s="48"/>
      <c r="N31" s="48"/>
      <c r="O31" s="48"/>
      <c r="P31" s="51"/>
      <c r="Q31" s="44">
        <v>40.6</v>
      </c>
      <c r="R31" s="48"/>
      <c r="S31" s="48"/>
      <c r="T31" s="51"/>
      <c r="U31" s="48"/>
      <c r="V31" s="48"/>
      <c r="W31" s="48"/>
      <c r="X31" s="48"/>
      <c r="Y31" s="48"/>
      <c r="Z31" s="51"/>
      <c r="AA31" s="44">
        <v>40.6</v>
      </c>
      <c r="AB31" s="44">
        <f>AA31/Q31*100</f>
        <v>100</v>
      </c>
    </row>
    <row r="32" spans="1:28" s="12" customFormat="1" ht="18.75">
      <c r="A32" s="15"/>
      <c r="B32" s="28" t="s">
        <v>83</v>
      </c>
      <c r="C32" s="28">
        <v>992</v>
      </c>
      <c r="D32" s="52" t="s">
        <v>3</v>
      </c>
      <c r="E32" s="52" t="s">
        <v>12</v>
      </c>
      <c r="F32" s="52"/>
      <c r="G32" s="52"/>
      <c r="H32" s="48"/>
      <c r="I32" s="48"/>
      <c r="J32" s="51"/>
      <c r="K32" s="48"/>
      <c r="L32" s="48"/>
      <c r="M32" s="48"/>
      <c r="N32" s="48"/>
      <c r="O32" s="48"/>
      <c r="P32" s="51"/>
      <c r="Q32" s="44">
        <v>0</v>
      </c>
      <c r="R32" s="48"/>
      <c r="S32" s="48"/>
      <c r="T32" s="51"/>
      <c r="U32" s="48"/>
      <c r="V32" s="48"/>
      <c r="W32" s="48"/>
      <c r="X32" s="48"/>
      <c r="Y32" s="48"/>
      <c r="Z32" s="51"/>
      <c r="AA32" s="44">
        <v>0</v>
      </c>
      <c r="AB32" s="44">
        <v>0</v>
      </c>
    </row>
    <row r="33" spans="1:28" s="12" customFormat="1" ht="56.25">
      <c r="A33" s="15"/>
      <c r="B33" s="28" t="s">
        <v>197</v>
      </c>
      <c r="C33" s="28">
        <v>992</v>
      </c>
      <c r="D33" s="52" t="s">
        <v>3</v>
      </c>
      <c r="E33" s="52" t="s">
        <v>12</v>
      </c>
      <c r="F33" s="52" t="s">
        <v>102</v>
      </c>
      <c r="G33" s="52"/>
      <c r="H33" s="48"/>
      <c r="I33" s="48"/>
      <c r="J33" s="51"/>
      <c r="K33" s="48"/>
      <c r="L33" s="48"/>
      <c r="M33" s="48"/>
      <c r="N33" s="48"/>
      <c r="O33" s="48"/>
      <c r="P33" s="51"/>
      <c r="Q33" s="44">
        <v>0</v>
      </c>
      <c r="R33" s="48"/>
      <c r="S33" s="48"/>
      <c r="T33" s="51"/>
      <c r="U33" s="48"/>
      <c r="V33" s="48"/>
      <c r="W33" s="48"/>
      <c r="X33" s="48"/>
      <c r="Y33" s="48"/>
      <c r="Z33" s="51"/>
      <c r="AA33" s="44">
        <v>0</v>
      </c>
      <c r="AB33" s="44">
        <v>0</v>
      </c>
    </row>
    <row r="34" spans="1:28" s="12" customFormat="1" ht="37.5">
      <c r="A34" s="15"/>
      <c r="B34" s="28" t="s">
        <v>76</v>
      </c>
      <c r="C34" s="28">
        <v>992</v>
      </c>
      <c r="D34" s="52" t="s">
        <v>3</v>
      </c>
      <c r="E34" s="52" t="s">
        <v>12</v>
      </c>
      <c r="F34" s="52" t="s">
        <v>110</v>
      </c>
      <c r="G34" s="52"/>
      <c r="H34" s="48"/>
      <c r="I34" s="48"/>
      <c r="J34" s="51"/>
      <c r="K34" s="48"/>
      <c r="L34" s="48"/>
      <c r="M34" s="48"/>
      <c r="N34" s="48"/>
      <c r="O34" s="48"/>
      <c r="P34" s="51"/>
      <c r="Q34" s="44">
        <v>0</v>
      </c>
      <c r="R34" s="48"/>
      <c r="S34" s="48"/>
      <c r="T34" s="51"/>
      <c r="U34" s="48"/>
      <c r="V34" s="48"/>
      <c r="W34" s="48"/>
      <c r="X34" s="48"/>
      <c r="Y34" s="48"/>
      <c r="Z34" s="51"/>
      <c r="AA34" s="44">
        <v>0</v>
      </c>
      <c r="AB34" s="44">
        <v>0</v>
      </c>
    </row>
    <row r="35" spans="1:28" s="12" customFormat="1" ht="18.75">
      <c r="A35" s="15"/>
      <c r="B35" s="28" t="s">
        <v>84</v>
      </c>
      <c r="C35" s="28">
        <v>992</v>
      </c>
      <c r="D35" s="52" t="s">
        <v>3</v>
      </c>
      <c r="E35" s="52" t="s">
        <v>12</v>
      </c>
      <c r="F35" s="52" t="s">
        <v>111</v>
      </c>
      <c r="G35" s="52"/>
      <c r="H35" s="48"/>
      <c r="I35" s="48"/>
      <c r="J35" s="51"/>
      <c r="K35" s="48"/>
      <c r="L35" s="48"/>
      <c r="M35" s="48"/>
      <c r="N35" s="48"/>
      <c r="O35" s="48"/>
      <c r="P35" s="51"/>
      <c r="Q35" s="44">
        <v>0</v>
      </c>
      <c r="R35" s="48"/>
      <c r="S35" s="48"/>
      <c r="T35" s="51"/>
      <c r="U35" s="48"/>
      <c r="V35" s="48"/>
      <c r="W35" s="48"/>
      <c r="X35" s="48"/>
      <c r="Y35" s="48"/>
      <c r="Z35" s="51"/>
      <c r="AA35" s="44">
        <v>0</v>
      </c>
      <c r="AB35" s="44">
        <v>0</v>
      </c>
    </row>
    <row r="36" spans="1:28" s="12" customFormat="1" ht="18.75">
      <c r="A36" s="15"/>
      <c r="B36" s="28" t="s">
        <v>63</v>
      </c>
      <c r="C36" s="28">
        <v>992</v>
      </c>
      <c r="D36" s="52" t="s">
        <v>3</v>
      </c>
      <c r="E36" s="52" t="s">
        <v>12</v>
      </c>
      <c r="F36" s="52" t="s">
        <v>111</v>
      </c>
      <c r="G36" s="52" t="s">
        <v>64</v>
      </c>
      <c r="H36" s="48"/>
      <c r="I36" s="48"/>
      <c r="J36" s="51"/>
      <c r="K36" s="48"/>
      <c r="L36" s="48"/>
      <c r="M36" s="48"/>
      <c r="N36" s="48"/>
      <c r="O36" s="48"/>
      <c r="P36" s="51"/>
      <c r="Q36" s="44">
        <v>0</v>
      </c>
      <c r="R36" s="48"/>
      <c r="S36" s="48"/>
      <c r="T36" s="51"/>
      <c r="U36" s="48"/>
      <c r="V36" s="48"/>
      <c r="W36" s="48"/>
      <c r="X36" s="48"/>
      <c r="Y36" s="48"/>
      <c r="Z36" s="51"/>
      <c r="AA36" s="44">
        <v>0</v>
      </c>
      <c r="AB36" s="44">
        <v>0</v>
      </c>
    </row>
    <row r="37" spans="1:28" s="12" customFormat="1" ht="18.75">
      <c r="A37" s="15"/>
      <c r="B37" s="6" t="s">
        <v>11</v>
      </c>
      <c r="C37" s="6">
        <v>992</v>
      </c>
      <c r="D37" s="50" t="s">
        <v>3</v>
      </c>
      <c r="E37" s="50" t="s">
        <v>34</v>
      </c>
      <c r="F37" s="50"/>
      <c r="G37" s="50"/>
      <c r="H37" s="48"/>
      <c r="I37" s="48"/>
      <c r="J37" s="48"/>
      <c r="K37" s="48"/>
      <c r="L37" s="48"/>
      <c r="M37" s="48"/>
      <c r="N37" s="48"/>
      <c r="O37" s="48"/>
      <c r="P37" s="48"/>
      <c r="Q37" s="44">
        <v>48.9</v>
      </c>
      <c r="R37" s="48"/>
      <c r="S37" s="48"/>
      <c r="T37" s="48"/>
      <c r="U37" s="48"/>
      <c r="V37" s="48"/>
      <c r="W37" s="48"/>
      <c r="X37" s="48"/>
      <c r="Y37" s="48"/>
      <c r="Z37" s="48"/>
      <c r="AA37" s="44">
        <v>48.9</v>
      </c>
      <c r="AB37" s="44">
        <f t="shared" si="0"/>
        <v>100</v>
      </c>
    </row>
    <row r="38" spans="1:28" s="12" customFormat="1" ht="93.75">
      <c r="A38" s="15"/>
      <c r="B38" s="6" t="s">
        <v>210</v>
      </c>
      <c r="C38" s="6">
        <v>992</v>
      </c>
      <c r="D38" s="50" t="s">
        <v>3</v>
      </c>
      <c r="E38" s="50" t="s">
        <v>34</v>
      </c>
      <c r="F38" s="50" t="s">
        <v>112</v>
      </c>
      <c r="G38" s="50"/>
      <c r="H38" s="48"/>
      <c r="I38" s="48"/>
      <c r="J38" s="48"/>
      <c r="K38" s="48"/>
      <c r="L38" s="48"/>
      <c r="M38" s="48"/>
      <c r="N38" s="48"/>
      <c r="O38" s="48"/>
      <c r="P38" s="48"/>
      <c r="Q38" s="44">
        <v>43.9</v>
      </c>
      <c r="R38" s="48"/>
      <c r="S38" s="48"/>
      <c r="T38" s="48"/>
      <c r="U38" s="48"/>
      <c r="V38" s="48"/>
      <c r="W38" s="48"/>
      <c r="X38" s="48"/>
      <c r="Y38" s="48"/>
      <c r="Z38" s="48"/>
      <c r="AA38" s="44">
        <v>43.9</v>
      </c>
      <c r="AB38" s="44">
        <f t="shared" si="0"/>
        <v>100</v>
      </c>
    </row>
    <row r="39" spans="1:28" s="12" customFormat="1" ht="37.5">
      <c r="A39" s="15"/>
      <c r="B39" s="6" t="s">
        <v>82</v>
      </c>
      <c r="C39" s="6">
        <v>992</v>
      </c>
      <c r="D39" s="50" t="s">
        <v>3</v>
      </c>
      <c r="E39" s="50" t="s">
        <v>34</v>
      </c>
      <c r="F39" s="50" t="s">
        <v>113</v>
      </c>
      <c r="G39" s="50"/>
      <c r="H39" s="48"/>
      <c r="I39" s="48"/>
      <c r="J39" s="48"/>
      <c r="K39" s="48"/>
      <c r="L39" s="48"/>
      <c r="M39" s="48"/>
      <c r="N39" s="48"/>
      <c r="O39" s="48"/>
      <c r="P39" s="48"/>
      <c r="Q39" s="44">
        <v>19.8</v>
      </c>
      <c r="R39" s="48"/>
      <c r="S39" s="48"/>
      <c r="T39" s="48"/>
      <c r="U39" s="48"/>
      <c r="V39" s="48"/>
      <c r="W39" s="48"/>
      <c r="X39" s="48"/>
      <c r="Y39" s="48"/>
      <c r="Z39" s="48"/>
      <c r="AA39" s="44">
        <v>19.8</v>
      </c>
      <c r="AB39" s="44">
        <f t="shared" si="0"/>
        <v>100</v>
      </c>
    </row>
    <row r="40" spans="1:28" s="12" customFormat="1" ht="37.5">
      <c r="A40" s="15"/>
      <c r="B40" s="6" t="s">
        <v>178</v>
      </c>
      <c r="C40" s="6">
        <v>992</v>
      </c>
      <c r="D40" s="50" t="s">
        <v>3</v>
      </c>
      <c r="E40" s="50" t="s">
        <v>34</v>
      </c>
      <c r="F40" s="50" t="s">
        <v>114</v>
      </c>
      <c r="G40" s="50"/>
      <c r="H40" s="48"/>
      <c r="I40" s="48"/>
      <c r="J40" s="48"/>
      <c r="K40" s="48"/>
      <c r="L40" s="48"/>
      <c r="M40" s="48"/>
      <c r="N40" s="48"/>
      <c r="O40" s="48"/>
      <c r="P40" s="48"/>
      <c r="Q40" s="44">
        <v>19.8</v>
      </c>
      <c r="R40" s="48"/>
      <c r="S40" s="48"/>
      <c r="T40" s="48"/>
      <c r="U40" s="48"/>
      <c r="V40" s="48"/>
      <c r="W40" s="48"/>
      <c r="X40" s="48"/>
      <c r="Y40" s="48"/>
      <c r="Z40" s="48"/>
      <c r="AA40" s="44">
        <v>19.8</v>
      </c>
      <c r="AB40" s="44">
        <f t="shared" si="0"/>
        <v>100</v>
      </c>
    </row>
    <row r="41" spans="1:28" s="12" customFormat="1" ht="37.5">
      <c r="A41" s="15"/>
      <c r="B41" s="6" t="s">
        <v>85</v>
      </c>
      <c r="C41" s="6">
        <v>992</v>
      </c>
      <c r="D41" s="50" t="s">
        <v>3</v>
      </c>
      <c r="E41" s="50" t="s">
        <v>34</v>
      </c>
      <c r="F41" s="50" t="s">
        <v>115</v>
      </c>
      <c r="G41" s="50" t="s">
        <v>69</v>
      </c>
      <c r="H41" s="48"/>
      <c r="I41" s="48"/>
      <c r="J41" s="48"/>
      <c r="K41" s="48"/>
      <c r="L41" s="48"/>
      <c r="M41" s="48"/>
      <c r="N41" s="48"/>
      <c r="O41" s="48"/>
      <c r="P41" s="48"/>
      <c r="Q41" s="44">
        <v>19.8</v>
      </c>
      <c r="R41" s="48"/>
      <c r="S41" s="48"/>
      <c r="T41" s="48"/>
      <c r="U41" s="48"/>
      <c r="V41" s="48"/>
      <c r="W41" s="48"/>
      <c r="X41" s="48"/>
      <c r="Y41" s="48"/>
      <c r="Z41" s="48"/>
      <c r="AA41" s="44">
        <v>19.8</v>
      </c>
      <c r="AB41" s="44">
        <f t="shared" si="0"/>
        <v>100</v>
      </c>
    </row>
    <row r="42" spans="1:28" s="12" customFormat="1" ht="37.5" customHeight="1">
      <c r="A42" s="15"/>
      <c r="B42" s="6" t="s">
        <v>86</v>
      </c>
      <c r="C42" s="6">
        <v>992</v>
      </c>
      <c r="D42" s="50" t="s">
        <v>3</v>
      </c>
      <c r="E42" s="50" t="s">
        <v>34</v>
      </c>
      <c r="F42" s="50" t="s">
        <v>116</v>
      </c>
      <c r="G42" s="50"/>
      <c r="H42" s="48"/>
      <c r="I42" s="48"/>
      <c r="J42" s="48"/>
      <c r="K42" s="48"/>
      <c r="L42" s="48"/>
      <c r="M42" s="48"/>
      <c r="N42" s="48"/>
      <c r="O42" s="48"/>
      <c r="P42" s="48"/>
      <c r="Q42" s="44">
        <v>24.1</v>
      </c>
      <c r="R42" s="48"/>
      <c r="S42" s="48"/>
      <c r="T42" s="48"/>
      <c r="U42" s="48"/>
      <c r="V42" s="48"/>
      <c r="W42" s="48"/>
      <c r="X42" s="48"/>
      <c r="Y42" s="48"/>
      <c r="Z42" s="48"/>
      <c r="AA42" s="44">
        <v>24.1</v>
      </c>
      <c r="AB42" s="44">
        <f t="shared" si="0"/>
        <v>100</v>
      </c>
    </row>
    <row r="43" spans="1:28" s="12" customFormat="1" ht="57.75" customHeight="1">
      <c r="A43" s="15"/>
      <c r="B43" s="6" t="s">
        <v>70</v>
      </c>
      <c r="C43" s="6">
        <v>992</v>
      </c>
      <c r="D43" s="50" t="s">
        <v>3</v>
      </c>
      <c r="E43" s="50" t="s">
        <v>34</v>
      </c>
      <c r="F43" s="50" t="s">
        <v>117</v>
      </c>
      <c r="G43" s="50" t="s">
        <v>71</v>
      </c>
      <c r="H43" s="48"/>
      <c r="I43" s="48"/>
      <c r="J43" s="48"/>
      <c r="K43" s="48"/>
      <c r="L43" s="48"/>
      <c r="M43" s="48"/>
      <c r="N43" s="48"/>
      <c r="O43" s="48"/>
      <c r="P43" s="48"/>
      <c r="Q43" s="44">
        <v>24.1</v>
      </c>
      <c r="R43" s="48"/>
      <c r="S43" s="48"/>
      <c r="T43" s="48"/>
      <c r="U43" s="48"/>
      <c r="V43" s="48"/>
      <c r="W43" s="48"/>
      <c r="X43" s="48"/>
      <c r="Y43" s="48"/>
      <c r="Z43" s="48"/>
      <c r="AA43" s="44">
        <v>24.1</v>
      </c>
      <c r="AB43" s="44">
        <f t="shared" si="0"/>
        <v>100</v>
      </c>
    </row>
    <row r="44" spans="1:28" s="12" customFormat="1" ht="48.75" customHeight="1">
      <c r="A44" s="15"/>
      <c r="B44" s="78" t="s">
        <v>215</v>
      </c>
      <c r="C44" s="6">
        <v>992</v>
      </c>
      <c r="D44" s="50" t="s">
        <v>3</v>
      </c>
      <c r="E44" s="50" t="s">
        <v>34</v>
      </c>
      <c r="F44" s="50" t="s">
        <v>213</v>
      </c>
      <c r="G44" s="50"/>
      <c r="H44" s="48"/>
      <c r="I44" s="48"/>
      <c r="J44" s="48"/>
      <c r="K44" s="48"/>
      <c r="L44" s="48"/>
      <c r="M44" s="48"/>
      <c r="N44" s="48"/>
      <c r="O44" s="48"/>
      <c r="P44" s="48"/>
      <c r="Q44" s="44">
        <v>0</v>
      </c>
      <c r="R44" s="48"/>
      <c r="S44" s="48"/>
      <c r="T44" s="48"/>
      <c r="U44" s="48"/>
      <c r="V44" s="48"/>
      <c r="W44" s="48"/>
      <c r="X44" s="48"/>
      <c r="Y44" s="48"/>
      <c r="Z44" s="48"/>
      <c r="AA44" s="44">
        <v>0</v>
      </c>
      <c r="AB44" s="44">
        <v>0</v>
      </c>
    </row>
    <row r="45" spans="1:28" s="12" customFormat="1" ht="46.5" customHeight="1">
      <c r="A45" s="15"/>
      <c r="B45" s="78" t="s">
        <v>216</v>
      </c>
      <c r="C45" s="107">
        <v>992</v>
      </c>
      <c r="D45" s="50" t="s">
        <v>3</v>
      </c>
      <c r="E45" s="50" t="s">
        <v>34</v>
      </c>
      <c r="F45" s="50" t="s">
        <v>214</v>
      </c>
      <c r="G45" s="50"/>
      <c r="H45" s="48"/>
      <c r="I45" s="48"/>
      <c r="J45" s="48"/>
      <c r="K45" s="48"/>
      <c r="L45" s="48"/>
      <c r="M45" s="48"/>
      <c r="N45" s="48"/>
      <c r="O45" s="48"/>
      <c r="P45" s="48"/>
      <c r="Q45" s="48">
        <v>0</v>
      </c>
      <c r="R45" s="48"/>
      <c r="S45" s="48"/>
      <c r="T45" s="48"/>
      <c r="U45" s="48"/>
      <c r="V45" s="48"/>
      <c r="W45" s="48"/>
      <c r="X45" s="48"/>
      <c r="Y45" s="48"/>
      <c r="Z45" s="48"/>
      <c r="AA45" s="48">
        <v>0</v>
      </c>
      <c r="AB45" s="44">
        <v>0</v>
      </c>
    </row>
    <row r="46" spans="1:28" s="12" customFormat="1" ht="24" customHeight="1">
      <c r="A46" s="15"/>
      <c r="B46" s="78" t="s">
        <v>63</v>
      </c>
      <c r="C46" s="107">
        <v>992</v>
      </c>
      <c r="D46" s="50" t="s">
        <v>3</v>
      </c>
      <c r="E46" s="50" t="s">
        <v>34</v>
      </c>
      <c r="F46" s="50" t="s">
        <v>214</v>
      </c>
      <c r="G46" s="50" t="s">
        <v>64</v>
      </c>
      <c r="H46" s="48"/>
      <c r="I46" s="48"/>
      <c r="J46" s="48"/>
      <c r="K46" s="48"/>
      <c r="L46" s="48"/>
      <c r="M46" s="48"/>
      <c r="N46" s="48"/>
      <c r="O46" s="48"/>
      <c r="P46" s="48"/>
      <c r="Q46" s="44">
        <v>0</v>
      </c>
      <c r="R46" s="48"/>
      <c r="S46" s="48"/>
      <c r="T46" s="48"/>
      <c r="U46" s="48"/>
      <c r="V46" s="48"/>
      <c r="W46" s="48"/>
      <c r="X46" s="48"/>
      <c r="Y46" s="48"/>
      <c r="Z46" s="48"/>
      <c r="AA46" s="44">
        <v>0</v>
      </c>
      <c r="AB46" s="44">
        <v>0</v>
      </c>
    </row>
    <row r="47" spans="1:28" s="12" customFormat="1" ht="63.75" customHeight="1">
      <c r="A47" s="15"/>
      <c r="B47" s="78" t="s">
        <v>218</v>
      </c>
      <c r="C47" s="107">
        <v>992</v>
      </c>
      <c r="D47" s="50" t="s">
        <v>3</v>
      </c>
      <c r="E47" s="50" t="s">
        <v>34</v>
      </c>
      <c r="F47" s="50" t="s">
        <v>217</v>
      </c>
      <c r="G47" s="50"/>
      <c r="H47" s="48"/>
      <c r="I47" s="48"/>
      <c r="J47" s="48"/>
      <c r="K47" s="48"/>
      <c r="L47" s="48"/>
      <c r="M47" s="48"/>
      <c r="N47" s="48"/>
      <c r="O47" s="48"/>
      <c r="P47" s="48"/>
      <c r="Q47" s="44">
        <v>0</v>
      </c>
      <c r="R47" s="48"/>
      <c r="S47" s="48"/>
      <c r="T47" s="48"/>
      <c r="U47" s="48"/>
      <c r="V47" s="48"/>
      <c r="W47" s="48"/>
      <c r="X47" s="48"/>
      <c r="Y47" s="48"/>
      <c r="Z47" s="48"/>
      <c r="AA47" s="44">
        <v>0</v>
      </c>
      <c r="AB47" s="44">
        <v>0</v>
      </c>
    </row>
    <row r="48" spans="1:28" s="12" customFormat="1" ht="75" customHeight="1">
      <c r="A48" s="15"/>
      <c r="B48" s="78" t="s">
        <v>219</v>
      </c>
      <c r="C48" s="107">
        <v>992</v>
      </c>
      <c r="D48" s="50" t="s">
        <v>3</v>
      </c>
      <c r="E48" s="50" t="s">
        <v>34</v>
      </c>
      <c r="F48" s="50" t="s">
        <v>220</v>
      </c>
      <c r="G48" s="50"/>
      <c r="H48" s="48"/>
      <c r="I48" s="48"/>
      <c r="J48" s="48"/>
      <c r="K48" s="48"/>
      <c r="L48" s="48"/>
      <c r="M48" s="48"/>
      <c r="N48" s="48"/>
      <c r="O48" s="48"/>
      <c r="P48" s="48"/>
      <c r="Q48" s="44">
        <v>0</v>
      </c>
      <c r="R48" s="48"/>
      <c r="S48" s="48"/>
      <c r="T48" s="48"/>
      <c r="U48" s="48"/>
      <c r="V48" s="48"/>
      <c r="W48" s="48"/>
      <c r="X48" s="48"/>
      <c r="Y48" s="48"/>
      <c r="Z48" s="48"/>
      <c r="AA48" s="44">
        <v>0</v>
      </c>
      <c r="AB48" s="44">
        <v>0</v>
      </c>
    </row>
    <row r="49" spans="1:28" s="12" customFormat="1" ht="36" customHeight="1">
      <c r="A49" s="15"/>
      <c r="B49" s="31" t="s">
        <v>61</v>
      </c>
      <c r="C49" s="107">
        <v>992</v>
      </c>
      <c r="D49" s="50" t="s">
        <v>3</v>
      </c>
      <c r="E49" s="50" t="s">
        <v>34</v>
      </c>
      <c r="F49" s="50" t="s">
        <v>220</v>
      </c>
      <c r="G49" s="50" t="s">
        <v>62</v>
      </c>
      <c r="H49" s="48"/>
      <c r="I49" s="48"/>
      <c r="J49" s="48"/>
      <c r="K49" s="48"/>
      <c r="L49" s="48"/>
      <c r="M49" s="48"/>
      <c r="N49" s="48"/>
      <c r="O49" s="48"/>
      <c r="P49" s="48"/>
      <c r="Q49" s="44">
        <v>0</v>
      </c>
      <c r="R49" s="48"/>
      <c r="S49" s="48"/>
      <c r="T49" s="48"/>
      <c r="U49" s="48"/>
      <c r="V49" s="48"/>
      <c r="W49" s="48"/>
      <c r="X49" s="48"/>
      <c r="Y49" s="48"/>
      <c r="Z49" s="48"/>
      <c r="AA49" s="44">
        <v>0</v>
      </c>
      <c r="AB49" s="44">
        <v>0</v>
      </c>
    </row>
    <row r="50" spans="1:28" s="12" customFormat="1" ht="18.75">
      <c r="A50" s="70" t="s">
        <v>45</v>
      </c>
      <c r="B50" s="73" t="s">
        <v>30</v>
      </c>
      <c r="C50" s="108">
        <v>992</v>
      </c>
      <c r="D50" s="72" t="s">
        <v>5</v>
      </c>
      <c r="E50" s="72" t="s">
        <v>4</v>
      </c>
      <c r="F50" s="72"/>
      <c r="G50" s="72"/>
      <c r="H50" s="62">
        <f>H51</f>
        <v>100</v>
      </c>
      <c r="I50" s="65"/>
      <c r="J50" s="66"/>
      <c r="K50" s="62"/>
      <c r="L50" s="62"/>
      <c r="M50" s="62"/>
      <c r="N50" s="62"/>
      <c r="O50" s="62"/>
      <c r="P50" s="66"/>
      <c r="Q50" s="62">
        <v>201.1</v>
      </c>
      <c r="R50" s="62">
        <f>R51</f>
        <v>100</v>
      </c>
      <c r="S50" s="65"/>
      <c r="T50" s="66"/>
      <c r="U50" s="62"/>
      <c r="V50" s="62"/>
      <c r="W50" s="62"/>
      <c r="X50" s="62"/>
      <c r="Y50" s="62"/>
      <c r="Z50" s="66"/>
      <c r="AA50" s="62">
        <v>201.1</v>
      </c>
      <c r="AB50" s="62">
        <f t="shared" si="0"/>
        <v>100</v>
      </c>
    </row>
    <row r="51" spans="1:28" s="12" customFormat="1" ht="37.5">
      <c r="A51" s="15"/>
      <c r="B51" s="31" t="s">
        <v>32</v>
      </c>
      <c r="C51" s="31">
        <v>992</v>
      </c>
      <c r="D51" s="43" t="s">
        <v>5</v>
      </c>
      <c r="E51" s="43" t="s">
        <v>16</v>
      </c>
      <c r="F51" s="43"/>
      <c r="G51" s="43"/>
      <c r="H51" s="44">
        <f>H52</f>
        <v>100</v>
      </c>
      <c r="I51" s="53"/>
      <c r="J51" s="51"/>
      <c r="K51" s="48"/>
      <c r="L51" s="48"/>
      <c r="M51" s="48"/>
      <c r="N51" s="48"/>
      <c r="O51" s="48"/>
      <c r="P51" s="51"/>
      <c r="Q51" s="44">
        <v>201</v>
      </c>
      <c r="R51" s="44">
        <f>R52</f>
        <v>100</v>
      </c>
      <c r="S51" s="53"/>
      <c r="T51" s="51"/>
      <c r="U51" s="48"/>
      <c r="V51" s="48"/>
      <c r="W51" s="48"/>
      <c r="X51" s="48"/>
      <c r="Y51" s="48"/>
      <c r="Z51" s="51"/>
      <c r="AA51" s="44">
        <v>201.1</v>
      </c>
      <c r="AB51" s="44">
        <f t="shared" si="0"/>
        <v>100.04975124378109</v>
      </c>
    </row>
    <row r="52" spans="1:28" s="12" customFormat="1" ht="56.25">
      <c r="A52" s="15"/>
      <c r="B52" s="31" t="s">
        <v>197</v>
      </c>
      <c r="C52" s="83">
        <v>992</v>
      </c>
      <c r="D52" s="43" t="s">
        <v>5</v>
      </c>
      <c r="E52" s="43" t="s">
        <v>16</v>
      </c>
      <c r="F52" s="43" t="s">
        <v>102</v>
      </c>
      <c r="G52" s="43"/>
      <c r="H52" s="44">
        <f>H53</f>
        <v>100</v>
      </c>
      <c r="I52" s="53"/>
      <c r="J52" s="51"/>
      <c r="K52" s="48"/>
      <c r="L52" s="48"/>
      <c r="M52" s="48"/>
      <c r="N52" s="48"/>
      <c r="O52" s="48"/>
      <c r="P52" s="51"/>
      <c r="Q52" s="44">
        <v>201.1</v>
      </c>
      <c r="R52" s="44">
        <f>R53</f>
        <v>100</v>
      </c>
      <c r="S52" s="53"/>
      <c r="T52" s="51"/>
      <c r="U52" s="48"/>
      <c r="V52" s="48"/>
      <c r="W52" s="48"/>
      <c r="X52" s="48"/>
      <c r="Y52" s="48"/>
      <c r="Z52" s="51"/>
      <c r="AA52" s="44">
        <v>201.1</v>
      </c>
      <c r="AB52" s="44">
        <f t="shared" si="0"/>
        <v>100</v>
      </c>
    </row>
    <row r="53" spans="1:28" s="12" customFormat="1" ht="18.75">
      <c r="A53" s="15"/>
      <c r="B53" s="31" t="s">
        <v>179</v>
      </c>
      <c r="C53" s="31">
        <v>992</v>
      </c>
      <c r="D53" s="43" t="s">
        <v>5</v>
      </c>
      <c r="E53" s="43" t="s">
        <v>16</v>
      </c>
      <c r="F53" s="43" t="s">
        <v>105</v>
      </c>
      <c r="G53" s="43"/>
      <c r="H53" s="44">
        <f>H55</f>
        <v>100</v>
      </c>
      <c r="I53" s="53"/>
      <c r="J53" s="51"/>
      <c r="K53" s="48"/>
      <c r="L53" s="48"/>
      <c r="M53" s="48"/>
      <c r="N53" s="48"/>
      <c r="O53" s="48"/>
      <c r="P53" s="51"/>
      <c r="Q53" s="44">
        <v>201.1</v>
      </c>
      <c r="R53" s="44">
        <f>R55</f>
        <v>100</v>
      </c>
      <c r="S53" s="53"/>
      <c r="T53" s="51"/>
      <c r="U53" s="48"/>
      <c r="V53" s="48"/>
      <c r="W53" s="48"/>
      <c r="X53" s="48"/>
      <c r="Y53" s="48"/>
      <c r="Z53" s="51"/>
      <c r="AA53" s="44">
        <v>201.1</v>
      </c>
      <c r="AB53" s="44">
        <f t="shared" si="0"/>
        <v>100</v>
      </c>
    </row>
    <row r="54" spans="1:28" s="12" customFormat="1" ht="56.25">
      <c r="A54" s="15"/>
      <c r="B54" s="31" t="s">
        <v>54</v>
      </c>
      <c r="C54" s="31">
        <v>992</v>
      </c>
      <c r="D54" s="43" t="s">
        <v>5</v>
      </c>
      <c r="E54" s="43" t="s">
        <v>16</v>
      </c>
      <c r="F54" s="43" t="s">
        <v>118</v>
      </c>
      <c r="G54" s="43"/>
      <c r="H54" s="44"/>
      <c r="I54" s="53"/>
      <c r="J54" s="51"/>
      <c r="K54" s="48"/>
      <c r="L54" s="48"/>
      <c r="M54" s="48"/>
      <c r="N54" s="48"/>
      <c r="O54" s="48"/>
      <c r="P54" s="51"/>
      <c r="Q54" s="44">
        <v>201.1</v>
      </c>
      <c r="R54" s="44"/>
      <c r="S54" s="53"/>
      <c r="T54" s="51"/>
      <c r="U54" s="48"/>
      <c r="V54" s="48"/>
      <c r="W54" s="48"/>
      <c r="X54" s="48"/>
      <c r="Y54" s="48"/>
      <c r="Z54" s="51"/>
      <c r="AA54" s="44">
        <v>201.1</v>
      </c>
      <c r="AB54" s="44">
        <f t="shared" si="0"/>
        <v>100</v>
      </c>
    </row>
    <row r="55" spans="1:28" s="12" customFormat="1" ht="96" customHeight="1">
      <c r="A55" s="15"/>
      <c r="B55" s="8" t="s">
        <v>56</v>
      </c>
      <c r="C55" s="31">
        <v>992</v>
      </c>
      <c r="D55" s="43" t="s">
        <v>5</v>
      </c>
      <c r="E55" s="43" t="s">
        <v>16</v>
      </c>
      <c r="F55" s="43" t="s">
        <v>118</v>
      </c>
      <c r="G55" s="43" t="s">
        <v>57</v>
      </c>
      <c r="H55" s="44">
        <v>100</v>
      </c>
      <c r="I55" s="53"/>
      <c r="J55" s="51"/>
      <c r="K55" s="48"/>
      <c r="L55" s="48"/>
      <c r="M55" s="48"/>
      <c r="N55" s="48"/>
      <c r="O55" s="48"/>
      <c r="P55" s="51"/>
      <c r="Q55" s="44">
        <v>201.1</v>
      </c>
      <c r="R55" s="44">
        <v>100</v>
      </c>
      <c r="S55" s="53"/>
      <c r="T55" s="51"/>
      <c r="U55" s="48"/>
      <c r="V55" s="48"/>
      <c r="W55" s="48"/>
      <c r="X55" s="48"/>
      <c r="Y55" s="48"/>
      <c r="Z55" s="51"/>
      <c r="AA55" s="44">
        <v>201.1</v>
      </c>
      <c r="AB55" s="44">
        <f t="shared" si="0"/>
        <v>100</v>
      </c>
    </row>
    <row r="56" spans="1:28" s="12" customFormat="1" ht="37.5">
      <c r="A56" s="70" t="s">
        <v>46</v>
      </c>
      <c r="B56" s="60" t="s">
        <v>15</v>
      </c>
      <c r="C56" s="84">
        <v>992</v>
      </c>
      <c r="D56" s="61" t="s">
        <v>16</v>
      </c>
      <c r="E56" s="61" t="s">
        <v>4</v>
      </c>
      <c r="F56" s="61"/>
      <c r="G56" s="61"/>
      <c r="H56" s="62" t="e">
        <f>SUM(#REF!+#REF!)</f>
        <v>#REF!</v>
      </c>
      <c r="I56" s="62" t="e">
        <f>SUM(#REF!+#REF!)</f>
        <v>#REF!</v>
      </c>
      <c r="J56" s="62" t="e">
        <f>SUM(#REF!+#REF!)</f>
        <v>#REF!</v>
      </c>
      <c r="K56" s="62" t="e">
        <f>SUM(#REF!+#REF!)</f>
        <v>#REF!</v>
      </c>
      <c r="L56" s="62" t="e">
        <f>SUM(#REF!+#REF!)</f>
        <v>#REF!</v>
      </c>
      <c r="M56" s="62" t="e">
        <f>SUM(#REF!+#REF!)</f>
        <v>#REF!</v>
      </c>
      <c r="N56" s="62" t="e">
        <f>SUM(#REF!+#REF!)</f>
        <v>#REF!</v>
      </c>
      <c r="O56" s="62" t="e">
        <f>SUM(#REF!+#REF!)</f>
        <v>#REF!</v>
      </c>
      <c r="P56" s="62" t="e">
        <f>SUM(#REF!+#REF!)</f>
        <v>#REF!</v>
      </c>
      <c r="Q56" s="63">
        <v>1.5</v>
      </c>
      <c r="R56" s="62" t="e">
        <f>SUM(#REF!+#REF!)</f>
        <v>#REF!</v>
      </c>
      <c r="S56" s="62" t="e">
        <f>SUM(#REF!+#REF!)</f>
        <v>#REF!</v>
      </c>
      <c r="T56" s="62" t="e">
        <f>SUM(#REF!+#REF!)</f>
        <v>#REF!</v>
      </c>
      <c r="U56" s="62" t="e">
        <f>SUM(#REF!+#REF!)</f>
        <v>#REF!</v>
      </c>
      <c r="V56" s="62" t="e">
        <f>SUM(#REF!+#REF!)</f>
        <v>#REF!</v>
      </c>
      <c r="W56" s="62" t="e">
        <f>SUM(#REF!+#REF!)</f>
        <v>#REF!</v>
      </c>
      <c r="X56" s="62" t="e">
        <f>SUM(#REF!+#REF!)</f>
        <v>#REF!</v>
      </c>
      <c r="Y56" s="62" t="e">
        <f>SUM(#REF!+#REF!)</f>
        <v>#REF!</v>
      </c>
      <c r="Z56" s="62" t="e">
        <f>SUM(#REF!+#REF!)</f>
        <v>#REF!</v>
      </c>
      <c r="AA56" s="63">
        <v>1.5</v>
      </c>
      <c r="AB56" s="63">
        <f t="shared" si="0"/>
        <v>100</v>
      </c>
    </row>
    <row r="57" spans="1:28" s="12" customFormat="1" ht="75">
      <c r="A57" s="70"/>
      <c r="B57" s="29" t="s">
        <v>221</v>
      </c>
      <c r="C57" s="8">
        <v>992</v>
      </c>
      <c r="D57" s="61" t="s">
        <v>16</v>
      </c>
      <c r="E57" s="61" t="s">
        <v>14</v>
      </c>
      <c r="F57" s="61"/>
      <c r="G57" s="61"/>
      <c r="H57" s="62"/>
      <c r="I57" s="62"/>
      <c r="J57" s="62"/>
      <c r="K57" s="62"/>
      <c r="L57" s="62"/>
      <c r="M57" s="62"/>
      <c r="N57" s="62"/>
      <c r="O57" s="62"/>
      <c r="P57" s="62"/>
      <c r="Q57" s="63">
        <v>0</v>
      </c>
      <c r="R57" s="62"/>
      <c r="S57" s="62"/>
      <c r="T57" s="62"/>
      <c r="U57" s="62"/>
      <c r="V57" s="62"/>
      <c r="W57" s="62"/>
      <c r="X57" s="62"/>
      <c r="Y57" s="62"/>
      <c r="Z57" s="62"/>
      <c r="AA57" s="63">
        <v>0.7</v>
      </c>
      <c r="AB57" s="63" t="e">
        <f t="shared" si="0"/>
        <v>#DIV/0!</v>
      </c>
    </row>
    <row r="58" spans="1:28" s="12" customFormat="1" ht="56.25">
      <c r="A58" s="70"/>
      <c r="B58" s="29" t="s">
        <v>222</v>
      </c>
      <c r="C58" s="6">
        <v>992</v>
      </c>
      <c r="D58" s="50" t="s">
        <v>16</v>
      </c>
      <c r="E58" s="50" t="s">
        <v>14</v>
      </c>
      <c r="F58" s="50" t="s">
        <v>119</v>
      </c>
      <c r="G58" s="50"/>
      <c r="H58" s="62"/>
      <c r="I58" s="62"/>
      <c r="J58" s="62"/>
      <c r="K58" s="62"/>
      <c r="L58" s="62"/>
      <c r="M58" s="62"/>
      <c r="N58" s="62"/>
      <c r="O58" s="62"/>
      <c r="P58" s="62"/>
      <c r="Q58" s="44">
        <v>0</v>
      </c>
      <c r="R58" s="62"/>
      <c r="S58" s="62"/>
      <c r="T58" s="62"/>
      <c r="U58" s="62"/>
      <c r="V58" s="62"/>
      <c r="W58" s="62"/>
      <c r="X58" s="62"/>
      <c r="Y58" s="62"/>
      <c r="Z58" s="62"/>
      <c r="AA58" s="44">
        <v>0</v>
      </c>
      <c r="AB58" s="44">
        <v>0</v>
      </c>
    </row>
    <row r="59" spans="1:28" s="12" customFormat="1" ht="93.75">
      <c r="A59" s="70"/>
      <c r="B59" s="79" t="s">
        <v>223</v>
      </c>
      <c r="C59" s="29">
        <v>992</v>
      </c>
      <c r="D59" s="50" t="s">
        <v>16</v>
      </c>
      <c r="E59" s="50" t="s">
        <v>14</v>
      </c>
      <c r="F59" s="50" t="s">
        <v>226</v>
      </c>
      <c r="G59" s="50"/>
      <c r="H59" s="62"/>
      <c r="I59" s="62"/>
      <c r="J59" s="62"/>
      <c r="K59" s="62"/>
      <c r="L59" s="62"/>
      <c r="M59" s="62"/>
      <c r="N59" s="62"/>
      <c r="O59" s="62"/>
      <c r="P59" s="62"/>
      <c r="Q59" s="44">
        <v>0</v>
      </c>
      <c r="R59" s="62"/>
      <c r="S59" s="62"/>
      <c r="T59" s="62"/>
      <c r="U59" s="62"/>
      <c r="V59" s="62"/>
      <c r="W59" s="62"/>
      <c r="X59" s="62"/>
      <c r="Y59" s="62"/>
      <c r="Z59" s="62"/>
      <c r="AA59" s="44">
        <v>0</v>
      </c>
      <c r="AB59" s="44">
        <v>0</v>
      </c>
    </row>
    <row r="60" spans="1:28" s="12" customFormat="1" ht="56.25">
      <c r="A60" s="70"/>
      <c r="B60" s="5" t="s">
        <v>224</v>
      </c>
      <c r="C60" s="29">
        <v>992</v>
      </c>
      <c r="D60" s="50" t="s">
        <v>16</v>
      </c>
      <c r="E60" s="50" t="s">
        <v>14</v>
      </c>
      <c r="F60" s="50" t="s">
        <v>227</v>
      </c>
      <c r="G60" s="50"/>
      <c r="H60" s="62"/>
      <c r="I60" s="62"/>
      <c r="J60" s="62"/>
      <c r="K60" s="62"/>
      <c r="L60" s="62"/>
      <c r="M60" s="62"/>
      <c r="N60" s="62"/>
      <c r="O60" s="62"/>
      <c r="P60" s="62"/>
      <c r="Q60" s="44">
        <v>0</v>
      </c>
      <c r="R60" s="62"/>
      <c r="S60" s="62"/>
      <c r="T60" s="62"/>
      <c r="U60" s="62"/>
      <c r="V60" s="62"/>
      <c r="W60" s="62"/>
      <c r="X60" s="62"/>
      <c r="Y60" s="62"/>
      <c r="Z60" s="62"/>
      <c r="AA60" s="44">
        <v>0</v>
      </c>
      <c r="AB60" s="44">
        <v>0</v>
      </c>
    </row>
    <row r="61" spans="1:28" s="12" customFormat="1" ht="75">
      <c r="A61" s="70"/>
      <c r="B61" s="5" t="s">
        <v>225</v>
      </c>
      <c r="C61" s="85">
        <v>992</v>
      </c>
      <c r="D61" s="50" t="s">
        <v>16</v>
      </c>
      <c r="E61" s="50" t="s">
        <v>14</v>
      </c>
      <c r="F61" s="50" t="s">
        <v>228</v>
      </c>
      <c r="G61" s="50"/>
      <c r="H61" s="62"/>
      <c r="I61" s="62"/>
      <c r="J61" s="62"/>
      <c r="K61" s="62"/>
      <c r="L61" s="62"/>
      <c r="M61" s="62"/>
      <c r="N61" s="62"/>
      <c r="O61" s="62"/>
      <c r="P61" s="62"/>
      <c r="Q61" s="44">
        <v>0</v>
      </c>
      <c r="R61" s="62"/>
      <c r="S61" s="62"/>
      <c r="T61" s="62"/>
      <c r="U61" s="62"/>
      <c r="V61" s="62"/>
      <c r="W61" s="62"/>
      <c r="X61" s="62"/>
      <c r="Y61" s="62"/>
      <c r="Z61" s="62"/>
      <c r="AA61" s="44">
        <v>0</v>
      </c>
      <c r="AB61" s="44">
        <v>0</v>
      </c>
    </row>
    <row r="62" spans="1:28" s="12" customFormat="1" ht="37.5">
      <c r="A62" s="70"/>
      <c r="B62" s="28" t="s">
        <v>61</v>
      </c>
      <c r="C62" s="83">
        <v>992</v>
      </c>
      <c r="D62" s="50" t="s">
        <v>16</v>
      </c>
      <c r="E62" s="50" t="s">
        <v>14</v>
      </c>
      <c r="F62" s="50" t="s">
        <v>228</v>
      </c>
      <c r="G62" s="50" t="s">
        <v>62</v>
      </c>
      <c r="H62" s="62"/>
      <c r="I62" s="62"/>
      <c r="J62" s="62"/>
      <c r="K62" s="62"/>
      <c r="L62" s="62"/>
      <c r="M62" s="62"/>
      <c r="N62" s="62"/>
      <c r="O62" s="62"/>
      <c r="P62" s="62"/>
      <c r="Q62" s="44">
        <v>0</v>
      </c>
      <c r="R62" s="62"/>
      <c r="S62" s="62"/>
      <c r="T62" s="62"/>
      <c r="U62" s="62"/>
      <c r="V62" s="62"/>
      <c r="W62" s="62"/>
      <c r="X62" s="62"/>
      <c r="Y62" s="62"/>
      <c r="Z62" s="62"/>
      <c r="AA62" s="44">
        <v>0</v>
      </c>
      <c r="AB62" s="44">
        <v>0</v>
      </c>
    </row>
    <row r="63" spans="1:28" s="12" customFormat="1" ht="39" customHeight="1">
      <c r="A63" s="15"/>
      <c r="B63" s="6" t="s">
        <v>120</v>
      </c>
      <c r="C63" s="83">
        <v>992</v>
      </c>
      <c r="D63" s="50" t="s">
        <v>16</v>
      </c>
      <c r="E63" s="50" t="s">
        <v>121</v>
      </c>
      <c r="F63" s="50"/>
      <c r="G63" s="50"/>
      <c r="H63" s="48"/>
      <c r="I63" s="48"/>
      <c r="J63" s="51"/>
      <c r="K63" s="48"/>
      <c r="L63" s="48"/>
      <c r="M63" s="48"/>
      <c r="N63" s="48"/>
      <c r="O63" s="48"/>
      <c r="P63" s="51"/>
      <c r="Q63" s="44">
        <v>1.5</v>
      </c>
      <c r="R63" s="48"/>
      <c r="S63" s="48"/>
      <c r="T63" s="51"/>
      <c r="U63" s="48"/>
      <c r="V63" s="48"/>
      <c r="W63" s="48"/>
      <c r="X63" s="48"/>
      <c r="Y63" s="48"/>
      <c r="Z63" s="51"/>
      <c r="AA63" s="44">
        <v>1.5</v>
      </c>
      <c r="AB63" s="44">
        <f t="shared" si="0"/>
        <v>100</v>
      </c>
    </row>
    <row r="64" spans="1:28" s="12" customFormat="1" ht="51.75" customHeight="1">
      <c r="A64" s="15"/>
      <c r="B64" s="6" t="s">
        <v>122</v>
      </c>
      <c r="C64" s="28">
        <v>992</v>
      </c>
      <c r="D64" s="50" t="s">
        <v>16</v>
      </c>
      <c r="E64" s="50" t="s">
        <v>121</v>
      </c>
      <c r="F64" s="50" t="s">
        <v>119</v>
      </c>
      <c r="G64" s="50"/>
      <c r="H64" s="48"/>
      <c r="I64" s="48"/>
      <c r="J64" s="51"/>
      <c r="K64" s="48"/>
      <c r="L64" s="48"/>
      <c r="M64" s="48"/>
      <c r="N64" s="48"/>
      <c r="O64" s="48"/>
      <c r="P64" s="51"/>
      <c r="Q64" s="44">
        <v>1.5</v>
      </c>
      <c r="R64" s="48"/>
      <c r="S64" s="48"/>
      <c r="T64" s="51"/>
      <c r="U64" s="48"/>
      <c r="V64" s="48"/>
      <c r="W64" s="48"/>
      <c r="X64" s="48"/>
      <c r="Y64" s="48"/>
      <c r="Z64" s="51"/>
      <c r="AA64" s="44">
        <v>1.5</v>
      </c>
      <c r="AB64" s="44">
        <f t="shared" si="0"/>
        <v>100</v>
      </c>
    </row>
    <row r="65" spans="1:28" s="12" customFormat="1" ht="51.75" customHeight="1">
      <c r="A65" s="15"/>
      <c r="B65" s="29" t="s">
        <v>229</v>
      </c>
      <c r="C65" s="6">
        <v>992</v>
      </c>
      <c r="D65" s="50" t="s">
        <v>16</v>
      </c>
      <c r="E65" s="50" t="s">
        <v>121</v>
      </c>
      <c r="F65" s="52" t="s">
        <v>235</v>
      </c>
      <c r="G65" s="50"/>
      <c r="H65" s="48"/>
      <c r="I65" s="58"/>
      <c r="J65" s="51"/>
      <c r="K65" s="48"/>
      <c r="L65" s="48"/>
      <c r="M65" s="48"/>
      <c r="N65" s="48"/>
      <c r="O65" s="48"/>
      <c r="P65" s="51"/>
      <c r="Q65" s="44">
        <v>1.5</v>
      </c>
      <c r="R65" s="48"/>
      <c r="S65" s="58"/>
      <c r="T65" s="51"/>
      <c r="U65" s="48"/>
      <c r="V65" s="48"/>
      <c r="W65" s="48"/>
      <c r="X65" s="48"/>
      <c r="Y65" s="48"/>
      <c r="Z65" s="51"/>
      <c r="AA65" s="44">
        <v>1.5</v>
      </c>
      <c r="AB65" s="44">
        <f t="shared" si="0"/>
        <v>100</v>
      </c>
    </row>
    <row r="66" spans="1:28" s="12" customFormat="1" ht="51.75" customHeight="1">
      <c r="A66" s="15"/>
      <c r="B66" s="29" t="s">
        <v>230</v>
      </c>
      <c r="C66" s="6">
        <v>992</v>
      </c>
      <c r="D66" s="50" t="s">
        <v>16</v>
      </c>
      <c r="E66" s="50" t="s">
        <v>121</v>
      </c>
      <c r="F66" s="52" t="s">
        <v>236</v>
      </c>
      <c r="G66" s="50"/>
      <c r="H66" s="48"/>
      <c r="I66" s="58"/>
      <c r="J66" s="51"/>
      <c r="K66" s="48"/>
      <c r="L66" s="48"/>
      <c r="M66" s="48"/>
      <c r="N66" s="48"/>
      <c r="O66" s="48"/>
      <c r="P66" s="51"/>
      <c r="Q66" s="44">
        <v>1.5</v>
      </c>
      <c r="R66" s="48"/>
      <c r="S66" s="58"/>
      <c r="T66" s="51"/>
      <c r="U66" s="48"/>
      <c r="V66" s="48"/>
      <c r="W66" s="48"/>
      <c r="X66" s="48"/>
      <c r="Y66" s="48"/>
      <c r="Z66" s="51"/>
      <c r="AA66" s="44">
        <v>1.5</v>
      </c>
      <c r="AB66" s="44">
        <f t="shared" si="0"/>
        <v>100</v>
      </c>
    </row>
    <row r="67" spans="1:28" s="12" customFormat="1" ht="51.75" customHeight="1">
      <c r="A67" s="15"/>
      <c r="B67" s="29" t="s">
        <v>231</v>
      </c>
      <c r="C67" s="29">
        <v>992</v>
      </c>
      <c r="D67" s="50" t="s">
        <v>16</v>
      </c>
      <c r="E67" s="50" t="s">
        <v>121</v>
      </c>
      <c r="F67" s="52" t="s">
        <v>237</v>
      </c>
      <c r="G67" s="50"/>
      <c r="H67" s="48"/>
      <c r="I67" s="58"/>
      <c r="J67" s="51"/>
      <c r="K67" s="48"/>
      <c r="L67" s="48"/>
      <c r="M67" s="48"/>
      <c r="N67" s="48"/>
      <c r="O67" s="48"/>
      <c r="P67" s="51"/>
      <c r="Q67" s="44">
        <v>1.5</v>
      </c>
      <c r="R67" s="48"/>
      <c r="S67" s="58"/>
      <c r="T67" s="51"/>
      <c r="U67" s="48"/>
      <c r="V67" s="48"/>
      <c r="W67" s="48"/>
      <c r="X67" s="48"/>
      <c r="Y67" s="48"/>
      <c r="Z67" s="51"/>
      <c r="AA67" s="44">
        <v>1.5</v>
      </c>
      <c r="AB67" s="44">
        <f t="shared" si="0"/>
        <v>100</v>
      </c>
    </row>
    <row r="68" spans="1:28" s="12" customFormat="1" ht="51.75" customHeight="1">
      <c r="A68" s="15"/>
      <c r="B68" s="28" t="s">
        <v>61</v>
      </c>
      <c r="C68" s="29">
        <v>992</v>
      </c>
      <c r="D68" s="50" t="s">
        <v>16</v>
      </c>
      <c r="E68" s="50" t="s">
        <v>121</v>
      </c>
      <c r="F68" s="52" t="s">
        <v>237</v>
      </c>
      <c r="G68" s="50" t="s">
        <v>69</v>
      </c>
      <c r="H68" s="48"/>
      <c r="I68" s="58"/>
      <c r="J68" s="51"/>
      <c r="K68" s="48"/>
      <c r="L68" s="48"/>
      <c r="M68" s="48"/>
      <c r="N68" s="48"/>
      <c r="O68" s="48"/>
      <c r="P68" s="51"/>
      <c r="Q68" s="44">
        <v>1.5</v>
      </c>
      <c r="R68" s="48"/>
      <c r="S68" s="58"/>
      <c r="T68" s="51"/>
      <c r="U68" s="48"/>
      <c r="V68" s="48"/>
      <c r="W68" s="48"/>
      <c r="X68" s="48"/>
      <c r="Y68" s="48"/>
      <c r="Z68" s="51"/>
      <c r="AA68" s="44">
        <v>1.5</v>
      </c>
      <c r="AB68" s="44">
        <f t="shared" si="0"/>
        <v>100</v>
      </c>
    </row>
    <row r="69" spans="1:28" s="12" customFormat="1" ht="51.75" customHeight="1">
      <c r="A69" s="15"/>
      <c r="B69" s="28" t="s">
        <v>232</v>
      </c>
      <c r="C69" s="29">
        <v>992</v>
      </c>
      <c r="D69" s="50" t="s">
        <v>16</v>
      </c>
      <c r="E69" s="50" t="s">
        <v>121</v>
      </c>
      <c r="F69" s="52" t="s">
        <v>238</v>
      </c>
      <c r="G69" s="50"/>
      <c r="H69" s="48"/>
      <c r="I69" s="58"/>
      <c r="J69" s="51"/>
      <c r="K69" s="48"/>
      <c r="L69" s="48"/>
      <c r="M69" s="48"/>
      <c r="N69" s="48"/>
      <c r="O69" s="48"/>
      <c r="P69" s="51"/>
      <c r="Q69" s="44">
        <v>0</v>
      </c>
      <c r="R69" s="48"/>
      <c r="S69" s="58"/>
      <c r="T69" s="51"/>
      <c r="U69" s="48"/>
      <c r="V69" s="48"/>
      <c r="W69" s="48"/>
      <c r="X69" s="48"/>
      <c r="Y69" s="48"/>
      <c r="Z69" s="51"/>
      <c r="AA69" s="44">
        <v>0</v>
      </c>
      <c r="AB69" s="44">
        <v>0</v>
      </c>
    </row>
    <row r="70" spans="1:28" s="12" customFormat="1" ht="51.75" customHeight="1">
      <c r="A70" s="15"/>
      <c r="B70" s="28" t="s">
        <v>233</v>
      </c>
      <c r="C70" s="28">
        <v>992</v>
      </c>
      <c r="D70" s="50" t="s">
        <v>16</v>
      </c>
      <c r="E70" s="50" t="s">
        <v>121</v>
      </c>
      <c r="F70" s="52" t="s">
        <v>239</v>
      </c>
      <c r="G70" s="50"/>
      <c r="H70" s="48"/>
      <c r="I70" s="58"/>
      <c r="J70" s="51"/>
      <c r="K70" s="48"/>
      <c r="L70" s="48"/>
      <c r="M70" s="48"/>
      <c r="N70" s="48"/>
      <c r="O70" s="48"/>
      <c r="P70" s="51"/>
      <c r="Q70" s="44">
        <v>0</v>
      </c>
      <c r="R70" s="48"/>
      <c r="S70" s="58"/>
      <c r="T70" s="51"/>
      <c r="U70" s="48"/>
      <c r="V70" s="48"/>
      <c r="W70" s="48"/>
      <c r="X70" s="48"/>
      <c r="Y70" s="48"/>
      <c r="Z70" s="51"/>
      <c r="AA70" s="44">
        <v>0</v>
      </c>
      <c r="AB70" s="44">
        <v>0</v>
      </c>
    </row>
    <row r="71" spans="1:28" s="12" customFormat="1" ht="51.75" customHeight="1">
      <c r="A71" s="15"/>
      <c r="B71" s="28" t="s">
        <v>234</v>
      </c>
      <c r="C71" s="28">
        <v>992</v>
      </c>
      <c r="D71" s="50" t="s">
        <v>16</v>
      </c>
      <c r="E71" s="50" t="s">
        <v>121</v>
      </c>
      <c r="F71" s="52" t="s">
        <v>240</v>
      </c>
      <c r="G71" s="50"/>
      <c r="H71" s="48"/>
      <c r="I71" s="58"/>
      <c r="J71" s="51"/>
      <c r="K71" s="48"/>
      <c r="L71" s="48"/>
      <c r="M71" s="48"/>
      <c r="N71" s="48"/>
      <c r="O71" s="48"/>
      <c r="P71" s="51"/>
      <c r="Q71" s="44">
        <v>0</v>
      </c>
      <c r="R71" s="48"/>
      <c r="S71" s="58"/>
      <c r="T71" s="51"/>
      <c r="U71" s="48"/>
      <c r="V71" s="48"/>
      <c r="W71" s="48"/>
      <c r="X71" s="48"/>
      <c r="Y71" s="48"/>
      <c r="Z71" s="51"/>
      <c r="AA71" s="44">
        <v>0</v>
      </c>
      <c r="AB71" s="44">
        <v>0</v>
      </c>
    </row>
    <row r="72" spans="1:28" s="12" customFormat="1" ht="51.75" customHeight="1">
      <c r="A72" s="15"/>
      <c r="B72" s="28" t="s">
        <v>61</v>
      </c>
      <c r="C72" s="28">
        <v>992</v>
      </c>
      <c r="D72" s="50" t="s">
        <v>16</v>
      </c>
      <c r="E72" s="50" t="s">
        <v>121</v>
      </c>
      <c r="F72" s="52" t="s">
        <v>240</v>
      </c>
      <c r="G72" s="50" t="s">
        <v>62</v>
      </c>
      <c r="H72" s="48"/>
      <c r="I72" s="58"/>
      <c r="J72" s="51"/>
      <c r="K72" s="48"/>
      <c r="L72" s="48"/>
      <c r="M72" s="48"/>
      <c r="N72" s="48"/>
      <c r="O72" s="48"/>
      <c r="P72" s="51"/>
      <c r="Q72" s="44">
        <v>0</v>
      </c>
      <c r="R72" s="48"/>
      <c r="S72" s="58"/>
      <c r="T72" s="51"/>
      <c r="U72" s="48"/>
      <c r="V72" s="48"/>
      <c r="W72" s="48"/>
      <c r="X72" s="48"/>
      <c r="Y72" s="48"/>
      <c r="Z72" s="51"/>
      <c r="AA72" s="44">
        <v>0</v>
      </c>
      <c r="AB72" s="44">
        <v>0</v>
      </c>
    </row>
    <row r="73" spans="1:28" s="12" customFormat="1" ht="18.75">
      <c r="A73" s="15"/>
      <c r="B73" s="6" t="s">
        <v>123</v>
      </c>
      <c r="C73" s="28">
        <v>992</v>
      </c>
      <c r="D73" s="50" t="s">
        <v>16</v>
      </c>
      <c r="E73" s="50" t="s">
        <v>121</v>
      </c>
      <c r="F73" s="50" t="s">
        <v>124</v>
      </c>
      <c r="G73" s="50"/>
      <c r="H73" s="48"/>
      <c r="I73" s="58"/>
      <c r="J73" s="48"/>
      <c r="K73" s="48"/>
      <c r="L73" s="48"/>
      <c r="M73" s="48"/>
      <c r="N73" s="48"/>
      <c r="O73" s="48"/>
      <c r="P73" s="48"/>
      <c r="Q73" s="48">
        <v>0</v>
      </c>
      <c r="R73" s="48"/>
      <c r="S73" s="58"/>
      <c r="T73" s="48"/>
      <c r="U73" s="48"/>
      <c r="V73" s="48"/>
      <c r="W73" s="48"/>
      <c r="X73" s="48"/>
      <c r="Y73" s="48"/>
      <c r="Z73" s="48"/>
      <c r="AA73" s="48">
        <v>0</v>
      </c>
      <c r="AB73" s="48">
        <v>0</v>
      </c>
    </row>
    <row r="74" spans="1:28" s="12" customFormat="1" ht="56.25">
      <c r="A74" s="15"/>
      <c r="B74" s="6" t="s">
        <v>125</v>
      </c>
      <c r="C74" s="28">
        <v>992</v>
      </c>
      <c r="D74" s="50" t="s">
        <v>16</v>
      </c>
      <c r="E74" s="50" t="s">
        <v>121</v>
      </c>
      <c r="F74" s="50" t="s">
        <v>126</v>
      </c>
      <c r="G74" s="50"/>
      <c r="H74" s="48"/>
      <c r="I74" s="58"/>
      <c r="J74" s="48"/>
      <c r="K74" s="48"/>
      <c r="L74" s="48"/>
      <c r="M74" s="48"/>
      <c r="N74" s="48"/>
      <c r="O74" s="48"/>
      <c r="P74" s="48"/>
      <c r="Q74" s="48">
        <v>0</v>
      </c>
      <c r="R74" s="48"/>
      <c r="S74" s="58"/>
      <c r="T74" s="48"/>
      <c r="U74" s="48"/>
      <c r="V74" s="48"/>
      <c r="W74" s="48"/>
      <c r="X74" s="48"/>
      <c r="Y74" s="48"/>
      <c r="Z74" s="48"/>
      <c r="AA74" s="48">
        <v>0</v>
      </c>
      <c r="AB74" s="48">
        <v>0</v>
      </c>
    </row>
    <row r="75" spans="1:28" s="12" customFormat="1" ht="18.75">
      <c r="A75" s="15"/>
      <c r="B75" s="6" t="s">
        <v>127</v>
      </c>
      <c r="C75" s="6">
        <v>992</v>
      </c>
      <c r="D75" s="50" t="s">
        <v>16</v>
      </c>
      <c r="E75" s="50" t="s">
        <v>121</v>
      </c>
      <c r="F75" s="50" t="s">
        <v>128</v>
      </c>
      <c r="G75" s="50"/>
      <c r="H75" s="48"/>
      <c r="I75" s="58"/>
      <c r="J75" s="48"/>
      <c r="K75" s="48"/>
      <c r="L75" s="48"/>
      <c r="M75" s="48"/>
      <c r="N75" s="48"/>
      <c r="O75" s="48"/>
      <c r="P75" s="48"/>
      <c r="Q75" s="48">
        <v>0</v>
      </c>
      <c r="R75" s="48"/>
      <c r="S75" s="58"/>
      <c r="T75" s="48"/>
      <c r="U75" s="48"/>
      <c r="V75" s="48"/>
      <c r="W75" s="48"/>
      <c r="X75" s="48"/>
      <c r="Y75" s="48"/>
      <c r="Z75" s="48"/>
      <c r="AA75" s="48">
        <v>0</v>
      </c>
      <c r="AB75" s="48">
        <v>0</v>
      </c>
    </row>
    <row r="76" spans="1:28" s="12" customFormat="1" ht="37.5">
      <c r="A76" s="15"/>
      <c r="B76" s="6" t="s">
        <v>61</v>
      </c>
      <c r="C76" s="6">
        <v>992</v>
      </c>
      <c r="D76" s="50" t="s">
        <v>16</v>
      </c>
      <c r="E76" s="50" t="s">
        <v>121</v>
      </c>
      <c r="F76" s="50" t="s">
        <v>128</v>
      </c>
      <c r="G76" s="50" t="s">
        <v>62</v>
      </c>
      <c r="H76" s="48"/>
      <c r="I76" s="58"/>
      <c r="J76" s="48"/>
      <c r="K76" s="48"/>
      <c r="L76" s="48"/>
      <c r="M76" s="48"/>
      <c r="N76" s="48"/>
      <c r="O76" s="48"/>
      <c r="P76" s="48"/>
      <c r="Q76" s="48">
        <v>0</v>
      </c>
      <c r="R76" s="48"/>
      <c r="S76" s="58"/>
      <c r="T76" s="48"/>
      <c r="U76" s="48"/>
      <c r="V76" s="48"/>
      <c r="W76" s="48"/>
      <c r="X76" s="48"/>
      <c r="Y76" s="48"/>
      <c r="Z76" s="48"/>
      <c r="AA76" s="48">
        <v>0</v>
      </c>
      <c r="AB76" s="48">
        <v>0</v>
      </c>
    </row>
    <row r="77" spans="1:28" s="20" customFormat="1" ht="18.75">
      <c r="A77" s="70" t="s">
        <v>47</v>
      </c>
      <c r="B77" s="60" t="s">
        <v>24</v>
      </c>
      <c r="C77" s="60">
        <v>992</v>
      </c>
      <c r="D77" s="74" t="s">
        <v>6</v>
      </c>
      <c r="E77" s="74" t="s">
        <v>4</v>
      </c>
      <c r="F77" s="74"/>
      <c r="G77" s="74"/>
      <c r="H77" s="75" t="e">
        <f>SUM(#REF!+#REF!)</f>
        <v>#REF!</v>
      </c>
      <c r="I77" s="75" t="e">
        <f>SUM(#REF!+#REF!)</f>
        <v>#REF!</v>
      </c>
      <c r="J77" s="75" t="e">
        <f>SUM(#REF!+#REF!)</f>
        <v>#REF!</v>
      </c>
      <c r="K77" s="75" t="e">
        <f>SUM(#REF!+#REF!)</f>
        <v>#REF!</v>
      </c>
      <c r="L77" s="75" t="e">
        <f>SUM(#REF!+#REF!)</f>
        <v>#REF!</v>
      </c>
      <c r="M77" s="75" t="e">
        <f>SUM(#REF!+#REF!)</f>
        <v>#REF!</v>
      </c>
      <c r="N77" s="75" t="e">
        <f>SUM(#REF!+#REF!)</f>
        <v>#REF!</v>
      </c>
      <c r="O77" s="75" t="e">
        <f>SUM(#REF!+#REF!)</f>
        <v>#REF!</v>
      </c>
      <c r="P77" s="75" t="e">
        <f>SUM(#REF!+#REF!)</f>
        <v>#REF!</v>
      </c>
      <c r="Q77" s="75">
        <v>1895.9</v>
      </c>
      <c r="R77" s="75" t="e">
        <f>SUM(#REF!+#REF!)</f>
        <v>#REF!</v>
      </c>
      <c r="S77" s="75" t="e">
        <f>SUM(#REF!+#REF!)</f>
        <v>#REF!</v>
      </c>
      <c r="T77" s="75" t="e">
        <f>SUM(#REF!+#REF!)</f>
        <v>#REF!</v>
      </c>
      <c r="U77" s="75" t="e">
        <f>SUM(#REF!+#REF!)</f>
        <v>#REF!</v>
      </c>
      <c r="V77" s="75" t="e">
        <f>SUM(#REF!+#REF!)</f>
        <v>#REF!</v>
      </c>
      <c r="W77" s="75" t="e">
        <f>SUM(#REF!+#REF!)</f>
        <v>#REF!</v>
      </c>
      <c r="X77" s="75" t="e">
        <f>SUM(#REF!+#REF!)</f>
        <v>#REF!</v>
      </c>
      <c r="Y77" s="75"/>
      <c r="Z77" s="75" t="e">
        <f>SUM(#REF!+#REF!)</f>
        <v>#REF!</v>
      </c>
      <c r="AA77" s="75">
        <v>1874.6</v>
      </c>
      <c r="AB77" s="75">
        <f aca="true" t="shared" si="9" ref="AB77:AB113">AA77/Q77*100</f>
        <v>98.8765230233662</v>
      </c>
    </row>
    <row r="78" spans="1:28" s="20" customFormat="1" ht="18.75">
      <c r="A78" s="19"/>
      <c r="B78" s="8" t="s">
        <v>42</v>
      </c>
      <c r="C78" s="6">
        <v>992</v>
      </c>
      <c r="D78" s="45" t="s">
        <v>6</v>
      </c>
      <c r="E78" s="45" t="s">
        <v>14</v>
      </c>
      <c r="F78" s="45"/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4">
        <v>1870.9</v>
      </c>
      <c r="R78" s="46"/>
      <c r="S78" s="46"/>
      <c r="T78" s="46"/>
      <c r="U78" s="46"/>
      <c r="V78" s="46"/>
      <c r="W78" s="46"/>
      <c r="X78" s="46"/>
      <c r="Y78" s="46"/>
      <c r="Z78" s="46"/>
      <c r="AA78" s="44">
        <v>1849.6</v>
      </c>
      <c r="AB78" s="44">
        <f t="shared" si="9"/>
        <v>98.86151050296648</v>
      </c>
    </row>
    <row r="79" spans="1:28" s="20" customFormat="1" ht="131.25">
      <c r="A79" s="19"/>
      <c r="B79" s="59" t="s">
        <v>202</v>
      </c>
      <c r="C79" s="6">
        <v>992</v>
      </c>
      <c r="D79" s="45" t="s">
        <v>6</v>
      </c>
      <c r="E79" s="45" t="s">
        <v>14</v>
      </c>
      <c r="F79" s="45" t="s">
        <v>129</v>
      </c>
      <c r="G79" s="45"/>
      <c r="H79" s="46"/>
      <c r="I79" s="46"/>
      <c r="J79" s="46"/>
      <c r="K79" s="46"/>
      <c r="L79" s="46"/>
      <c r="M79" s="46"/>
      <c r="N79" s="46"/>
      <c r="O79" s="46"/>
      <c r="P79" s="46"/>
      <c r="Q79" s="44">
        <v>1870.9</v>
      </c>
      <c r="R79" s="46"/>
      <c r="S79" s="46"/>
      <c r="T79" s="46"/>
      <c r="U79" s="46"/>
      <c r="V79" s="46"/>
      <c r="W79" s="46"/>
      <c r="X79" s="46"/>
      <c r="Y79" s="46"/>
      <c r="Z79" s="46"/>
      <c r="AA79" s="44">
        <v>1849.6</v>
      </c>
      <c r="AB79" s="44">
        <f t="shared" si="9"/>
        <v>98.86151050296648</v>
      </c>
    </row>
    <row r="80" spans="1:28" s="20" customFormat="1" ht="18.75">
      <c r="A80" s="19"/>
      <c r="B80" s="8" t="s">
        <v>180</v>
      </c>
      <c r="C80" s="8">
        <v>992</v>
      </c>
      <c r="D80" s="45" t="s">
        <v>6</v>
      </c>
      <c r="E80" s="45" t="s">
        <v>14</v>
      </c>
      <c r="F80" s="45" t="s">
        <v>130</v>
      </c>
      <c r="G80" s="45"/>
      <c r="H80" s="46"/>
      <c r="I80" s="46"/>
      <c r="J80" s="46"/>
      <c r="K80" s="46"/>
      <c r="L80" s="46"/>
      <c r="M80" s="46"/>
      <c r="N80" s="46"/>
      <c r="O80" s="46"/>
      <c r="P80" s="46"/>
      <c r="Q80" s="44">
        <v>1870.9</v>
      </c>
      <c r="R80" s="46"/>
      <c r="S80" s="46"/>
      <c r="T80" s="46"/>
      <c r="U80" s="46"/>
      <c r="V80" s="46"/>
      <c r="W80" s="46"/>
      <c r="X80" s="46"/>
      <c r="Y80" s="46"/>
      <c r="Z80" s="46"/>
      <c r="AA80" s="44">
        <v>1849.6</v>
      </c>
      <c r="AB80" s="44">
        <f t="shared" si="9"/>
        <v>98.86151050296648</v>
      </c>
    </row>
    <row r="81" spans="1:28" s="20" customFormat="1" ht="37.5">
      <c r="A81" s="19"/>
      <c r="B81" s="8" t="s">
        <v>181</v>
      </c>
      <c r="C81" s="8">
        <v>992</v>
      </c>
      <c r="D81" s="45" t="s">
        <v>6</v>
      </c>
      <c r="E81" s="45" t="s">
        <v>14</v>
      </c>
      <c r="F81" s="45" t="s">
        <v>131</v>
      </c>
      <c r="G81" s="45"/>
      <c r="H81" s="46"/>
      <c r="I81" s="46"/>
      <c r="J81" s="46"/>
      <c r="K81" s="46"/>
      <c r="L81" s="46"/>
      <c r="M81" s="46"/>
      <c r="N81" s="46"/>
      <c r="O81" s="46"/>
      <c r="P81" s="46"/>
      <c r="Q81" s="44">
        <v>1578.5</v>
      </c>
      <c r="R81" s="46"/>
      <c r="S81" s="46"/>
      <c r="T81" s="46"/>
      <c r="U81" s="46"/>
      <c r="V81" s="46"/>
      <c r="W81" s="46"/>
      <c r="X81" s="46"/>
      <c r="Y81" s="46"/>
      <c r="Z81" s="46"/>
      <c r="AA81" s="44">
        <v>1557.2</v>
      </c>
      <c r="AB81" s="44">
        <f t="shared" si="9"/>
        <v>98.65061767500792</v>
      </c>
    </row>
    <row r="82" spans="1:28" s="20" customFormat="1" ht="37.5">
      <c r="A82" s="19"/>
      <c r="B82" s="8" t="s">
        <v>135</v>
      </c>
      <c r="C82" s="8">
        <v>992</v>
      </c>
      <c r="D82" s="45" t="s">
        <v>6</v>
      </c>
      <c r="E82" s="45" t="s">
        <v>14</v>
      </c>
      <c r="F82" s="45" t="s">
        <v>132</v>
      </c>
      <c r="G82" s="45"/>
      <c r="H82" s="46"/>
      <c r="I82" s="46"/>
      <c r="J82" s="46"/>
      <c r="K82" s="46"/>
      <c r="L82" s="46"/>
      <c r="M82" s="46"/>
      <c r="N82" s="46"/>
      <c r="O82" s="46"/>
      <c r="P82" s="46"/>
      <c r="Q82" s="44">
        <v>1578.5</v>
      </c>
      <c r="R82" s="46"/>
      <c r="S82" s="46"/>
      <c r="T82" s="46"/>
      <c r="U82" s="46"/>
      <c r="V82" s="46"/>
      <c r="W82" s="46"/>
      <c r="X82" s="46"/>
      <c r="Y82" s="46"/>
      <c r="Z82" s="46"/>
      <c r="AA82" s="44">
        <v>1557.2</v>
      </c>
      <c r="AB82" s="44">
        <f t="shared" si="9"/>
        <v>98.65061767500792</v>
      </c>
    </row>
    <row r="83" spans="1:28" s="20" customFormat="1" ht="37.5">
      <c r="A83" s="19"/>
      <c r="B83" s="8" t="s">
        <v>61</v>
      </c>
      <c r="C83" s="8">
        <v>992</v>
      </c>
      <c r="D83" s="45" t="s">
        <v>6</v>
      </c>
      <c r="E83" s="45" t="s">
        <v>14</v>
      </c>
      <c r="F83" s="45" t="s">
        <v>132</v>
      </c>
      <c r="G83" s="45" t="s">
        <v>62</v>
      </c>
      <c r="H83" s="46"/>
      <c r="I83" s="46"/>
      <c r="J83" s="46"/>
      <c r="K83" s="46"/>
      <c r="L83" s="46"/>
      <c r="M83" s="46"/>
      <c r="N83" s="46"/>
      <c r="O83" s="46"/>
      <c r="P83" s="46"/>
      <c r="Q83" s="44">
        <v>1578.5</v>
      </c>
      <c r="R83" s="46"/>
      <c r="S83" s="46"/>
      <c r="T83" s="46"/>
      <c r="U83" s="46"/>
      <c r="V83" s="46"/>
      <c r="W83" s="46"/>
      <c r="X83" s="46"/>
      <c r="Y83" s="46"/>
      <c r="Z83" s="46"/>
      <c r="AA83" s="44">
        <v>1557.2</v>
      </c>
      <c r="AB83" s="44">
        <f t="shared" si="9"/>
        <v>98.65061767500792</v>
      </c>
    </row>
    <row r="84" spans="1:28" s="20" customFormat="1" ht="24.75" customHeight="1">
      <c r="A84" s="19"/>
      <c r="B84" s="8" t="s">
        <v>133</v>
      </c>
      <c r="C84" s="8">
        <v>992</v>
      </c>
      <c r="D84" s="45" t="s">
        <v>6</v>
      </c>
      <c r="E84" s="45" t="s">
        <v>14</v>
      </c>
      <c r="F84" s="45" t="s">
        <v>134</v>
      </c>
      <c r="G84" s="45"/>
      <c r="H84" s="46"/>
      <c r="I84" s="46"/>
      <c r="J84" s="46"/>
      <c r="K84" s="46"/>
      <c r="L84" s="46"/>
      <c r="M84" s="46"/>
      <c r="N84" s="46"/>
      <c r="O84" s="46"/>
      <c r="P84" s="46"/>
      <c r="Q84" s="44">
        <v>292.4</v>
      </c>
      <c r="R84" s="46"/>
      <c r="S84" s="46"/>
      <c r="T84" s="46"/>
      <c r="U84" s="46"/>
      <c r="V84" s="46"/>
      <c r="W84" s="46"/>
      <c r="X84" s="46"/>
      <c r="Y84" s="46"/>
      <c r="Z84" s="46"/>
      <c r="AA84" s="44">
        <v>292.4</v>
      </c>
      <c r="AB84" s="44">
        <f t="shared" si="9"/>
        <v>100</v>
      </c>
    </row>
    <row r="85" spans="1:28" s="20" customFormat="1" ht="24.75" customHeight="1">
      <c r="A85" s="19"/>
      <c r="B85" s="8" t="s">
        <v>135</v>
      </c>
      <c r="C85" s="8">
        <v>992</v>
      </c>
      <c r="D85" s="45" t="s">
        <v>6</v>
      </c>
      <c r="E85" s="45" t="s">
        <v>14</v>
      </c>
      <c r="F85" s="45" t="s">
        <v>136</v>
      </c>
      <c r="G85" s="45"/>
      <c r="H85" s="46"/>
      <c r="I85" s="46"/>
      <c r="J85" s="46"/>
      <c r="K85" s="46"/>
      <c r="L85" s="46"/>
      <c r="M85" s="46"/>
      <c r="N85" s="46"/>
      <c r="O85" s="46"/>
      <c r="P85" s="46"/>
      <c r="Q85" s="44">
        <v>292.4</v>
      </c>
      <c r="R85" s="46"/>
      <c r="S85" s="46"/>
      <c r="T85" s="46"/>
      <c r="U85" s="46"/>
      <c r="V85" s="46"/>
      <c r="W85" s="46"/>
      <c r="X85" s="46"/>
      <c r="Y85" s="46"/>
      <c r="Z85" s="46"/>
      <c r="AA85" s="44">
        <v>292.4</v>
      </c>
      <c r="AB85" s="44">
        <f t="shared" si="9"/>
        <v>100</v>
      </c>
    </row>
    <row r="86" spans="1:28" s="20" customFormat="1" ht="37.5">
      <c r="A86" s="19"/>
      <c r="B86" s="8" t="s">
        <v>61</v>
      </c>
      <c r="C86" s="8">
        <v>992</v>
      </c>
      <c r="D86" s="45" t="s">
        <v>6</v>
      </c>
      <c r="E86" s="45" t="s">
        <v>14</v>
      </c>
      <c r="F86" s="45" t="s">
        <v>136</v>
      </c>
      <c r="G86" s="45" t="s">
        <v>62</v>
      </c>
      <c r="H86" s="46"/>
      <c r="I86" s="46"/>
      <c r="J86" s="46"/>
      <c r="K86" s="46"/>
      <c r="L86" s="46"/>
      <c r="M86" s="46"/>
      <c r="N86" s="46"/>
      <c r="O86" s="46"/>
      <c r="P86" s="46"/>
      <c r="Q86" s="44">
        <v>292.4</v>
      </c>
      <c r="R86" s="46"/>
      <c r="S86" s="46"/>
      <c r="T86" s="46"/>
      <c r="U86" s="46"/>
      <c r="V86" s="46"/>
      <c r="W86" s="46"/>
      <c r="X86" s="46"/>
      <c r="Y86" s="46"/>
      <c r="Z86" s="46"/>
      <c r="AA86" s="44">
        <v>292.4</v>
      </c>
      <c r="AB86" s="44">
        <f t="shared" si="9"/>
        <v>100</v>
      </c>
    </row>
    <row r="87" spans="1:28" s="20" customFormat="1" ht="37.5">
      <c r="A87" s="19"/>
      <c r="B87" s="28" t="s">
        <v>241</v>
      </c>
      <c r="C87" s="8">
        <v>992</v>
      </c>
      <c r="D87" s="45" t="s">
        <v>6</v>
      </c>
      <c r="E87" s="45" t="s">
        <v>25</v>
      </c>
      <c r="F87" s="45"/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4">
        <v>25</v>
      </c>
      <c r="R87" s="46"/>
      <c r="S87" s="46"/>
      <c r="T87" s="46"/>
      <c r="U87" s="46"/>
      <c r="V87" s="46"/>
      <c r="W87" s="46"/>
      <c r="X87" s="46"/>
      <c r="Y87" s="46"/>
      <c r="Z87" s="46"/>
      <c r="AA87" s="44">
        <v>25</v>
      </c>
      <c r="AB87" s="44">
        <f t="shared" si="9"/>
        <v>100</v>
      </c>
    </row>
    <row r="88" spans="1:28" s="20" customFormat="1" ht="93.75">
      <c r="A88" s="19"/>
      <c r="B88" s="29" t="s">
        <v>242</v>
      </c>
      <c r="C88" s="8">
        <v>992</v>
      </c>
      <c r="D88" s="45" t="s">
        <v>6</v>
      </c>
      <c r="E88" s="45" t="s">
        <v>25</v>
      </c>
      <c r="F88" s="52" t="s">
        <v>201</v>
      </c>
      <c r="G88" s="45"/>
      <c r="H88" s="46"/>
      <c r="I88" s="46"/>
      <c r="J88" s="46"/>
      <c r="K88" s="46"/>
      <c r="L88" s="46"/>
      <c r="M88" s="46"/>
      <c r="N88" s="46"/>
      <c r="O88" s="46"/>
      <c r="P88" s="46"/>
      <c r="Q88" s="44">
        <v>25</v>
      </c>
      <c r="R88" s="46"/>
      <c r="S88" s="46"/>
      <c r="T88" s="46"/>
      <c r="U88" s="46"/>
      <c r="V88" s="46"/>
      <c r="W88" s="46"/>
      <c r="X88" s="46"/>
      <c r="Y88" s="46"/>
      <c r="Z88" s="46"/>
      <c r="AA88" s="44">
        <v>25</v>
      </c>
      <c r="AB88" s="44">
        <f t="shared" si="9"/>
        <v>100</v>
      </c>
    </row>
    <row r="89" spans="1:28" s="20" customFormat="1" ht="75">
      <c r="A89" s="19"/>
      <c r="B89" s="29" t="s">
        <v>243</v>
      </c>
      <c r="C89" s="28">
        <v>992</v>
      </c>
      <c r="D89" s="45" t="s">
        <v>6</v>
      </c>
      <c r="E89" s="45" t="s">
        <v>25</v>
      </c>
      <c r="F89" s="52" t="s">
        <v>138</v>
      </c>
      <c r="G89" s="45"/>
      <c r="H89" s="46"/>
      <c r="I89" s="46"/>
      <c r="J89" s="46"/>
      <c r="K89" s="46"/>
      <c r="L89" s="46"/>
      <c r="M89" s="46"/>
      <c r="N89" s="46"/>
      <c r="O89" s="46"/>
      <c r="P89" s="46"/>
      <c r="Q89" s="44">
        <v>25</v>
      </c>
      <c r="R89" s="46"/>
      <c r="S89" s="46"/>
      <c r="T89" s="46"/>
      <c r="U89" s="46"/>
      <c r="V89" s="46"/>
      <c r="W89" s="46"/>
      <c r="X89" s="46"/>
      <c r="Y89" s="46"/>
      <c r="Z89" s="46"/>
      <c r="AA89" s="44">
        <v>25</v>
      </c>
      <c r="AB89" s="44">
        <f t="shared" si="9"/>
        <v>100</v>
      </c>
    </row>
    <row r="90" spans="1:28" s="20" customFormat="1" ht="37.5">
      <c r="A90" s="19"/>
      <c r="B90" s="78" t="s">
        <v>55</v>
      </c>
      <c r="C90" s="28">
        <v>992</v>
      </c>
      <c r="D90" s="45" t="s">
        <v>6</v>
      </c>
      <c r="E90" s="45" t="s">
        <v>25</v>
      </c>
      <c r="F90" s="52" t="s">
        <v>137</v>
      </c>
      <c r="G90" s="45"/>
      <c r="H90" s="46"/>
      <c r="I90" s="46"/>
      <c r="J90" s="46"/>
      <c r="K90" s="46"/>
      <c r="L90" s="46"/>
      <c r="M90" s="46"/>
      <c r="N90" s="46"/>
      <c r="O90" s="46"/>
      <c r="P90" s="46"/>
      <c r="Q90" s="44">
        <v>25</v>
      </c>
      <c r="R90" s="46"/>
      <c r="S90" s="46"/>
      <c r="T90" s="46"/>
      <c r="U90" s="46"/>
      <c r="V90" s="46"/>
      <c r="W90" s="46"/>
      <c r="X90" s="46"/>
      <c r="Y90" s="46"/>
      <c r="Z90" s="46"/>
      <c r="AA90" s="44">
        <v>25</v>
      </c>
      <c r="AB90" s="44">
        <f t="shared" si="9"/>
        <v>100</v>
      </c>
    </row>
    <row r="91" spans="1:28" s="20" customFormat="1" ht="37.5">
      <c r="A91" s="19"/>
      <c r="B91" s="28" t="s">
        <v>61</v>
      </c>
      <c r="C91" s="29">
        <v>992</v>
      </c>
      <c r="D91" s="45" t="s">
        <v>6</v>
      </c>
      <c r="E91" s="45" t="s">
        <v>25</v>
      </c>
      <c r="F91" s="52" t="s">
        <v>137</v>
      </c>
      <c r="G91" s="45" t="s">
        <v>62</v>
      </c>
      <c r="H91" s="46"/>
      <c r="I91" s="46"/>
      <c r="J91" s="46"/>
      <c r="K91" s="46"/>
      <c r="L91" s="46"/>
      <c r="M91" s="46"/>
      <c r="N91" s="46"/>
      <c r="O91" s="46"/>
      <c r="P91" s="46"/>
      <c r="Q91" s="44">
        <v>25</v>
      </c>
      <c r="R91" s="46"/>
      <c r="S91" s="46"/>
      <c r="T91" s="46"/>
      <c r="U91" s="46"/>
      <c r="V91" s="46"/>
      <c r="W91" s="46"/>
      <c r="X91" s="46"/>
      <c r="Y91" s="46"/>
      <c r="Z91" s="46"/>
      <c r="AA91" s="44">
        <v>25</v>
      </c>
      <c r="AB91" s="44">
        <f t="shared" si="9"/>
        <v>100</v>
      </c>
    </row>
    <row r="92" spans="1:28" s="20" customFormat="1" ht="37.5">
      <c r="A92" s="19"/>
      <c r="B92" s="28" t="s">
        <v>244</v>
      </c>
      <c r="C92" s="29">
        <v>992</v>
      </c>
      <c r="D92" s="45" t="s">
        <v>6</v>
      </c>
      <c r="E92" s="45" t="s">
        <v>25</v>
      </c>
      <c r="F92" s="52" t="s">
        <v>245</v>
      </c>
      <c r="G92" s="45"/>
      <c r="H92" s="46"/>
      <c r="I92" s="46"/>
      <c r="J92" s="46"/>
      <c r="K92" s="46"/>
      <c r="L92" s="46"/>
      <c r="M92" s="46"/>
      <c r="N92" s="46"/>
      <c r="O92" s="46"/>
      <c r="P92" s="46"/>
      <c r="Q92" s="44">
        <v>0</v>
      </c>
      <c r="R92" s="46"/>
      <c r="S92" s="46"/>
      <c r="T92" s="46"/>
      <c r="U92" s="46"/>
      <c r="V92" s="46"/>
      <c r="W92" s="46"/>
      <c r="X92" s="46"/>
      <c r="Y92" s="46"/>
      <c r="Z92" s="46"/>
      <c r="AA92" s="44">
        <v>0</v>
      </c>
      <c r="AB92" s="44">
        <v>0</v>
      </c>
    </row>
    <row r="93" spans="1:28" s="20" customFormat="1" ht="37.5">
      <c r="A93" s="19"/>
      <c r="B93" s="28" t="s">
        <v>61</v>
      </c>
      <c r="C93" s="107">
        <v>992</v>
      </c>
      <c r="D93" s="45" t="s">
        <v>6</v>
      </c>
      <c r="E93" s="45" t="s">
        <v>25</v>
      </c>
      <c r="F93" s="52" t="s">
        <v>245</v>
      </c>
      <c r="G93" s="45" t="s">
        <v>62</v>
      </c>
      <c r="H93" s="46"/>
      <c r="I93" s="46"/>
      <c r="J93" s="46"/>
      <c r="K93" s="46"/>
      <c r="L93" s="46"/>
      <c r="M93" s="46"/>
      <c r="N93" s="46"/>
      <c r="O93" s="46"/>
      <c r="P93" s="46"/>
      <c r="Q93" s="44">
        <v>0</v>
      </c>
      <c r="R93" s="46"/>
      <c r="S93" s="46"/>
      <c r="T93" s="46"/>
      <c r="U93" s="46"/>
      <c r="V93" s="46"/>
      <c r="W93" s="46"/>
      <c r="X93" s="46"/>
      <c r="Y93" s="46"/>
      <c r="Z93" s="46"/>
      <c r="AA93" s="44">
        <v>0</v>
      </c>
      <c r="AB93" s="44">
        <v>0</v>
      </c>
    </row>
    <row r="94" spans="1:28" s="20" customFormat="1" ht="56.25">
      <c r="A94" s="19"/>
      <c r="B94" s="29" t="s">
        <v>177</v>
      </c>
      <c r="C94" s="28">
        <v>992</v>
      </c>
      <c r="D94" s="45" t="s">
        <v>6</v>
      </c>
      <c r="E94" s="45" t="s">
        <v>25</v>
      </c>
      <c r="F94" s="52" t="s">
        <v>246</v>
      </c>
      <c r="G94" s="45"/>
      <c r="H94" s="46"/>
      <c r="I94" s="46"/>
      <c r="J94" s="46"/>
      <c r="K94" s="46"/>
      <c r="L94" s="46"/>
      <c r="M94" s="46"/>
      <c r="N94" s="46"/>
      <c r="O94" s="46"/>
      <c r="P94" s="46"/>
      <c r="Q94" s="44">
        <v>0</v>
      </c>
      <c r="R94" s="46"/>
      <c r="S94" s="46"/>
      <c r="T94" s="46"/>
      <c r="U94" s="46"/>
      <c r="V94" s="46"/>
      <c r="W94" s="46"/>
      <c r="X94" s="46"/>
      <c r="Y94" s="46"/>
      <c r="Z94" s="46"/>
      <c r="AA94" s="44">
        <v>0</v>
      </c>
      <c r="AB94" s="44">
        <v>0</v>
      </c>
    </row>
    <row r="95" spans="1:28" s="20" customFormat="1" ht="37.5">
      <c r="A95" s="19"/>
      <c r="B95" s="28" t="s">
        <v>61</v>
      </c>
      <c r="C95" s="28">
        <v>992</v>
      </c>
      <c r="D95" s="45" t="s">
        <v>6</v>
      </c>
      <c r="E95" s="45" t="s">
        <v>25</v>
      </c>
      <c r="F95" s="52" t="s">
        <v>246</v>
      </c>
      <c r="G95" s="45" t="s">
        <v>62</v>
      </c>
      <c r="H95" s="46"/>
      <c r="I95" s="46"/>
      <c r="J95" s="46"/>
      <c r="K95" s="46"/>
      <c r="L95" s="46"/>
      <c r="M95" s="46"/>
      <c r="N95" s="46"/>
      <c r="O95" s="46"/>
      <c r="P95" s="46"/>
      <c r="Q95" s="44">
        <v>0</v>
      </c>
      <c r="R95" s="46"/>
      <c r="S95" s="46"/>
      <c r="T95" s="46"/>
      <c r="U95" s="46"/>
      <c r="V95" s="46"/>
      <c r="W95" s="46"/>
      <c r="X95" s="46"/>
      <c r="Y95" s="46"/>
      <c r="Z95" s="46"/>
      <c r="AA95" s="44">
        <v>0</v>
      </c>
      <c r="AB95" s="44">
        <v>0</v>
      </c>
    </row>
    <row r="96" spans="1:28" s="12" customFormat="1" ht="18.75">
      <c r="A96" s="70" t="s">
        <v>48</v>
      </c>
      <c r="B96" s="60" t="s">
        <v>7</v>
      </c>
      <c r="C96" s="67">
        <v>992</v>
      </c>
      <c r="D96" s="61" t="s">
        <v>13</v>
      </c>
      <c r="E96" s="61" t="s">
        <v>4</v>
      </c>
      <c r="F96" s="61"/>
      <c r="G96" s="61"/>
      <c r="H96" s="62" t="e">
        <f>SUM(H97+#REF!+#REF!)</f>
        <v>#REF!</v>
      </c>
      <c r="I96" s="62" t="e">
        <f>SUM(I97+#REF!)</f>
        <v>#REF!</v>
      </c>
      <c r="J96" s="62" t="e">
        <f>SUM(J97+#REF!)</f>
        <v>#REF!</v>
      </c>
      <c r="K96" s="62" t="e">
        <f>SUM(K97+#REF!)</f>
        <v>#REF!</v>
      </c>
      <c r="L96" s="62" t="e">
        <f>SUM(L97+#REF!)</f>
        <v>#REF!</v>
      </c>
      <c r="M96" s="62" t="e">
        <f>SUM(M97+#REF!)</f>
        <v>#REF!</v>
      </c>
      <c r="N96" s="62" t="e">
        <f>SUM(N97+#REF!)</f>
        <v>#REF!</v>
      </c>
      <c r="O96" s="62" t="e">
        <f>SUM(O97+#REF!)</f>
        <v>#REF!</v>
      </c>
      <c r="P96" s="62" t="e">
        <f>SUM(P97+#REF!)</f>
        <v>#REF!</v>
      </c>
      <c r="Q96" s="63">
        <v>3411.7</v>
      </c>
      <c r="R96" s="62" t="e">
        <f>SUM(R97+#REF!+#REF!)</f>
        <v>#REF!</v>
      </c>
      <c r="S96" s="62" t="e">
        <f>SUM(S97+#REF!)</f>
        <v>#REF!</v>
      </c>
      <c r="T96" s="62" t="e">
        <f>SUM(T97+#REF!)</f>
        <v>#REF!</v>
      </c>
      <c r="U96" s="62" t="e">
        <f>SUM(U97+#REF!)</f>
        <v>#REF!</v>
      </c>
      <c r="V96" s="62" t="e">
        <f>SUM(V97+#REF!)</f>
        <v>#REF!</v>
      </c>
      <c r="W96" s="62" t="e">
        <f>SUM(W97+#REF!)</f>
        <v>#REF!</v>
      </c>
      <c r="X96" s="62" t="e">
        <f>SUM(X97+#REF!)</f>
        <v>#REF!</v>
      </c>
      <c r="Y96" s="62" t="e">
        <f>SUM(Y97+#REF!)</f>
        <v>#REF!</v>
      </c>
      <c r="Z96" s="62" t="e">
        <f>SUM(Z97+#REF!)</f>
        <v>#REF!</v>
      </c>
      <c r="AA96" s="63">
        <v>3405.8</v>
      </c>
      <c r="AB96" s="63">
        <f t="shared" si="9"/>
        <v>99.82706568572853</v>
      </c>
    </row>
    <row r="97" spans="1:28" s="12" customFormat="1" ht="18.75">
      <c r="A97" s="15"/>
      <c r="B97" s="6" t="s">
        <v>1</v>
      </c>
      <c r="C97" s="29">
        <v>992</v>
      </c>
      <c r="D97" s="50" t="s">
        <v>13</v>
      </c>
      <c r="E97" s="50" t="s">
        <v>5</v>
      </c>
      <c r="F97" s="50"/>
      <c r="G97" s="50"/>
      <c r="H97" s="48" t="e">
        <f>SUM(#REF!+#REF!)</f>
        <v>#REF!</v>
      </c>
      <c r="I97" s="48" t="e">
        <f>SUM(#REF!)</f>
        <v>#REF!</v>
      </c>
      <c r="J97" s="48" t="e">
        <f>SUM(#REF!)</f>
        <v>#REF!</v>
      </c>
      <c r="K97" s="48" t="e">
        <f>SUM(#REF!)</f>
        <v>#REF!</v>
      </c>
      <c r="L97" s="48" t="e">
        <f>SUM(#REF!)</f>
        <v>#REF!</v>
      </c>
      <c r="M97" s="48" t="e">
        <f>SUM(#REF!)</f>
        <v>#REF!</v>
      </c>
      <c r="N97" s="48" t="e">
        <f>SUM(#REF!)</f>
        <v>#REF!</v>
      </c>
      <c r="O97" s="48" t="e">
        <f>SUM(#REF!)</f>
        <v>#REF!</v>
      </c>
      <c r="P97" s="48" t="e">
        <f>SUM(#REF!)</f>
        <v>#REF!</v>
      </c>
      <c r="Q97" s="44">
        <v>3072.6</v>
      </c>
      <c r="R97" s="48" t="e">
        <f>#REF!+#REF!</f>
        <v>#REF!</v>
      </c>
      <c r="S97" s="48" t="e">
        <f>#REF!</f>
        <v>#REF!</v>
      </c>
      <c r="T97" s="48" t="e">
        <f>#REF!</f>
        <v>#REF!</v>
      </c>
      <c r="U97" s="48" t="e">
        <f>#REF!</f>
        <v>#REF!</v>
      </c>
      <c r="V97" s="48" t="e">
        <f>#REF!</f>
        <v>#REF!</v>
      </c>
      <c r="W97" s="48" t="e">
        <f>#REF!</f>
        <v>#REF!</v>
      </c>
      <c r="X97" s="48" t="e">
        <f>#REF!</f>
        <v>#REF!</v>
      </c>
      <c r="Y97" s="48" t="e">
        <f>#REF!</f>
        <v>#REF!</v>
      </c>
      <c r="Z97" s="48" t="e">
        <f>#REF!</f>
        <v>#REF!</v>
      </c>
      <c r="AA97" s="44">
        <v>3072.2</v>
      </c>
      <c r="AB97" s="44">
        <f t="shared" si="9"/>
        <v>99.98698170930157</v>
      </c>
    </row>
    <row r="98" spans="1:28" s="12" customFormat="1" ht="66" customHeight="1">
      <c r="A98" s="15"/>
      <c r="B98" s="6" t="s">
        <v>203</v>
      </c>
      <c r="C98" s="28">
        <v>992</v>
      </c>
      <c r="D98" s="50" t="s">
        <v>13</v>
      </c>
      <c r="E98" s="50" t="s">
        <v>5</v>
      </c>
      <c r="F98" s="50" t="s">
        <v>140</v>
      </c>
      <c r="G98" s="50"/>
      <c r="H98" s="48"/>
      <c r="I98" s="48"/>
      <c r="J98" s="48"/>
      <c r="K98" s="48"/>
      <c r="L98" s="48"/>
      <c r="M98" s="48"/>
      <c r="N98" s="48"/>
      <c r="O98" s="48"/>
      <c r="P98" s="48"/>
      <c r="Q98" s="44">
        <v>3072.6</v>
      </c>
      <c r="R98" s="48"/>
      <c r="S98" s="48"/>
      <c r="T98" s="48"/>
      <c r="U98" s="48"/>
      <c r="V98" s="48"/>
      <c r="W98" s="48"/>
      <c r="X98" s="48"/>
      <c r="Y98" s="48"/>
      <c r="Z98" s="48"/>
      <c r="AA98" s="44">
        <v>3072.2</v>
      </c>
      <c r="AB98" s="44">
        <f t="shared" si="9"/>
        <v>99.98698170930157</v>
      </c>
    </row>
    <row r="99" spans="1:28" s="12" customFormat="1" ht="37.5">
      <c r="A99" s="15"/>
      <c r="B99" s="6" t="s">
        <v>182</v>
      </c>
      <c r="C99" s="6">
        <v>992</v>
      </c>
      <c r="D99" s="50" t="s">
        <v>13</v>
      </c>
      <c r="E99" s="50" t="s">
        <v>5</v>
      </c>
      <c r="F99" s="50" t="s">
        <v>141</v>
      </c>
      <c r="G99" s="50"/>
      <c r="H99" s="48"/>
      <c r="I99" s="48"/>
      <c r="J99" s="48"/>
      <c r="K99" s="48"/>
      <c r="L99" s="48"/>
      <c r="M99" s="48"/>
      <c r="N99" s="48"/>
      <c r="O99" s="48"/>
      <c r="P99" s="48"/>
      <c r="Q99" s="44">
        <v>1505.6</v>
      </c>
      <c r="R99" s="48"/>
      <c r="S99" s="48"/>
      <c r="T99" s="48"/>
      <c r="U99" s="48"/>
      <c r="V99" s="48"/>
      <c r="W99" s="48"/>
      <c r="X99" s="48"/>
      <c r="Y99" s="48"/>
      <c r="Z99" s="48"/>
      <c r="AA99" s="44">
        <v>1505.6</v>
      </c>
      <c r="AB99" s="44">
        <f t="shared" si="9"/>
        <v>100</v>
      </c>
    </row>
    <row r="100" spans="1:28" s="12" customFormat="1" ht="75">
      <c r="A100" s="15"/>
      <c r="B100" s="6" t="s">
        <v>183</v>
      </c>
      <c r="C100" s="6">
        <v>992</v>
      </c>
      <c r="D100" s="50" t="s">
        <v>13</v>
      </c>
      <c r="E100" s="50" t="s">
        <v>5</v>
      </c>
      <c r="F100" s="50" t="s">
        <v>142</v>
      </c>
      <c r="G100" s="50"/>
      <c r="H100" s="48"/>
      <c r="I100" s="48"/>
      <c r="J100" s="48"/>
      <c r="K100" s="48"/>
      <c r="L100" s="48"/>
      <c r="M100" s="48"/>
      <c r="N100" s="48"/>
      <c r="O100" s="48"/>
      <c r="P100" s="48"/>
      <c r="Q100" s="44">
        <v>1505.6</v>
      </c>
      <c r="R100" s="48"/>
      <c r="S100" s="48"/>
      <c r="T100" s="48"/>
      <c r="U100" s="48"/>
      <c r="V100" s="48"/>
      <c r="W100" s="48"/>
      <c r="X100" s="48"/>
      <c r="Y100" s="48"/>
      <c r="Z100" s="48"/>
      <c r="AA100" s="44">
        <v>1505.6</v>
      </c>
      <c r="AB100" s="44">
        <f t="shared" si="9"/>
        <v>100</v>
      </c>
    </row>
    <row r="101" spans="1:28" s="12" customFormat="1" ht="37.5">
      <c r="A101" s="15"/>
      <c r="B101" s="6" t="s">
        <v>185</v>
      </c>
      <c r="C101" s="6">
        <v>992</v>
      </c>
      <c r="D101" s="50" t="s">
        <v>13</v>
      </c>
      <c r="E101" s="50" t="s">
        <v>5</v>
      </c>
      <c r="F101" s="50" t="s">
        <v>143</v>
      </c>
      <c r="G101" s="50"/>
      <c r="H101" s="48"/>
      <c r="I101" s="48"/>
      <c r="J101" s="48"/>
      <c r="K101" s="48"/>
      <c r="L101" s="48"/>
      <c r="M101" s="48"/>
      <c r="N101" s="48"/>
      <c r="O101" s="48"/>
      <c r="P101" s="48"/>
      <c r="Q101" s="44">
        <v>62.3</v>
      </c>
      <c r="R101" s="48"/>
      <c r="S101" s="48"/>
      <c r="T101" s="48"/>
      <c r="U101" s="48"/>
      <c r="V101" s="48"/>
      <c r="W101" s="48"/>
      <c r="X101" s="48"/>
      <c r="Y101" s="48"/>
      <c r="Z101" s="48"/>
      <c r="AA101" s="44">
        <v>62.3</v>
      </c>
      <c r="AB101" s="44">
        <f t="shared" si="9"/>
        <v>100</v>
      </c>
    </row>
    <row r="102" spans="1:28" s="12" customFormat="1" ht="37.5">
      <c r="A102" s="15"/>
      <c r="B102" s="8" t="s">
        <v>61</v>
      </c>
      <c r="C102" s="6">
        <v>992</v>
      </c>
      <c r="D102" s="50" t="s">
        <v>13</v>
      </c>
      <c r="E102" s="50" t="s">
        <v>5</v>
      </c>
      <c r="F102" s="50" t="s">
        <v>143</v>
      </c>
      <c r="G102" s="50" t="s">
        <v>62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4">
        <v>62.3</v>
      </c>
      <c r="R102" s="48"/>
      <c r="S102" s="48"/>
      <c r="T102" s="48"/>
      <c r="U102" s="48"/>
      <c r="V102" s="48"/>
      <c r="W102" s="48"/>
      <c r="X102" s="48"/>
      <c r="Y102" s="48"/>
      <c r="Z102" s="48"/>
      <c r="AA102" s="44">
        <v>62.3</v>
      </c>
      <c r="AB102" s="44">
        <f t="shared" si="9"/>
        <v>100</v>
      </c>
    </row>
    <row r="103" spans="1:28" s="12" customFormat="1" ht="150">
      <c r="A103" s="15"/>
      <c r="B103" s="82" t="s">
        <v>266</v>
      </c>
      <c r="C103" s="6">
        <v>992</v>
      </c>
      <c r="D103" s="50" t="s">
        <v>13</v>
      </c>
      <c r="E103" s="50" t="s">
        <v>5</v>
      </c>
      <c r="F103" s="55" t="s">
        <v>265</v>
      </c>
      <c r="G103" s="50"/>
      <c r="H103" s="48"/>
      <c r="I103" s="48"/>
      <c r="J103" s="48"/>
      <c r="K103" s="48"/>
      <c r="L103" s="48"/>
      <c r="M103" s="48"/>
      <c r="N103" s="48"/>
      <c r="O103" s="48"/>
      <c r="P103" s="48"/>
      <c r="Q103" s="44">
        <v>1443.3</v>
      </c>
      <c r="R103" s="48"/>
      <c r="S103" s="48"/>
      <c r="T103" s="48"/>
      <c r="U103" s="48"/>
      <c r="V103" s="48"/>
      <c r="W103" s="48"/>
      <c r="X103" s="48"/>
      <c r="Y103" s="48"/>
      <c r="Z103" s="48"/>
      <c r="AA103" s="44">
        <v>1443.3</v>
      </c>
      <c r="AB103" s="44">
        <f t="shared" si="9"/>
        <v>100</v>
      </c>
    </row>
    <row r="104" spans="1:28" s="12" customFormat="1" ht="37.5">
      <c r="A104" s="15"/>
      <c r="B104" s="28" t="s">
        <v>61</v>
      </c>
      <c r="C104" s="6">
        <v>992</v>
      </c>
      <c r="D104" s="50" t="s">
        <v>13</v>
      </c>
      <c r="E104" s="50" t="s">
        <v>5</v>
      </c>
      <c r="F104" s="55" t="s">
        <v>265</v>
      </c>
      <c r="G104" s="50" t="s">
        <v>62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4">
        <v>1443.3</v>
      </c>
      <c r="R104" s="48"/>
      <c r="S104" s="48"/>
      <c r="T104" s="48"/>
      <c r="U104" s="48"/>
      <c r="V104" s="48"/>
      <c r="W104" s="48"/>
      <c r="X104" s="48"/>
      <c r="Y104" s="48"/>
      <c r="Z104" s="48"/>
      <c r="AA104" s="44">
        <v>1443.3</v>
      </c>
      <c r="AB104" s="44">
        <f t="shared" si="9"/>
        <v>100</v>
      </c>
    </row>
    <row r="105" spans="1:28" s="12" customFormat="1" ht="37.5">
      <c r="A105" s="15"/>
      <c r="B105" s="82" t="s">
        <v>267</v>
      </c>
      <c r="C105" s="8">
        <v>992</v>
      </c>
      <c r="D105" s="50" t="s">
        <v>13</v>
      </c>
      <c r="E105" s="50" t="s">
        <v>5</v>
      </c>
      <c r="F105" s="55" t="s">
        <v>271</v>
      </c>
      <c r="G105" s="50"/>
      <c r="H105" s="48"/>
      <c r="I105" s="48"/>
      <c r="J105" s="48"/>
      <c r="K105" s="48"/>
      <c r="L105" s="48"/>
      <c r="M105" s="48"/>
      <c r="N105" s="48"/>
      <c r="O105" s="48"/>
      <c r="P105" s="48"/>
      <c r="Q105" s="44">
        <v>60.6</v>
      </c>
      <c r="R105" s="48"/>
      <c r="S105" s="48"/>
      <c r="T105" s="48"/>
      <c r="U105" s="48"/>
      <c r="V105" s="48"/>
      <c r="W105" s="48"/>
      <c r="X105" s="48"/>
      <c r="Y105" s="48"/>
      <c r="Z105" s="48"/>
      <c r="AA105" s="44">
        <v>60.6</v>
      </c>
      <c r="AB105" s="44">
        <f t="shared" si="9"/>
        <v>100</v>
      </c>
    </row>
    <row r="106" spans="1:28" s="12" customFormat="1" ht="37.5">
      <c r="A106" s="15"/>
      <c r="B106" s="82" t="s">
        <v>268</v>
      </c>
      <c r="C106" s="107">
        <v>992</v>
      </c>
      <c r="D106" s="50" t="s">
        <v>13</v>
      </c>
      <c r="E106" s="50" t="s">
        <v>5</v>
      </c>
      <c r="F106" s="55" t="s">
        <v>272</v>
      </c>
      <c r="G106" s="50"/>
      <c r="H106" s="48"/>
      <c r="I106" s="48"/>
      <c r="J106" s="48"/>
      <c r="K106" s="48"/>
      <c r="L106" s="48"/>
      <c r="M106" s="48"/>
      <c r="N106" s="48"/>
      <c r="O106" s="48"/>
      <c r="P106" s="48"/>
      <c r="Q106" s="44">
        <v>60.6</v>
      </c>
      <c r="R106" s="48"/>
      <c r="S106" s="48"/>
      <c r="T106" s="48"/>
      <c r="U106" s="48"/>
      <c r="V106" s="48"/>
      <c r="W106" s="48"/>
      <c r="X106" s="48"/>
      <c r="Y106" s="48"/>
      <c r="Z106" s="48"/>
      <c r="AA106" s="44">
        <v>60.6</v>
      </c>
      <c r="AB106" s="44">
        <f t="shared" si="9"/>
        <v>100</v>
      </c>
    </row>
    <row r="107" spans="1:28" s="12" customFormat="1" ht="37.5">
      <c r="A107" s="15"/>
      <c r="B107" s="82" t="s">
        <v>269</v>
      </c>
      <c r="C107" s="28">
        <v>992</v>
      </c>
      <c r="D107" s="50" t="s">
        <v>13</v>
      </c>
      <c r="E107" s="50" t="s">
        <v>5</v>
      </c>
      <c r="F107" s="55" t="s">
        <v>273</v>
      </c>
      <c r="G107" s="50"/>
      <c r="H107" s="48"/>
      <c r="I107" s="48"/>
      <c r="J107" s="48"/>
      <c r="K107" s="48"/>
      <c r="L107" s="48"/>
      <c r="M107" s="48"/>
      <c r="N107" s="48"/>
      <c r="O107" s="48"/>
      <c r="P107" s="48"/>
      <c r="Q107" s="44">
        <v>60.6</v>
      </c>
      <c r="R107" s="48"/>
      <c r="S107" s="48"/>
      <c r="T107" s="48"/>
      <c r="U107" s="48"/>
      <c r="V107" s="48"/>
      <c r="W107" s="48"/>
      <c r="X107" s="48"/>
      <c r="Y107" s="48"/>
      <c r="Z107" s="48"/>
      <c r="AA107" s="44">
        <v>60.6</v>
      </c>
      <c r="AB107" s="44">
        <f t="shared" si="9"/>
        <v>100</v>
      </c>
    </row>
    <row r="108" spans="1:28" s="12" customFormat="1" ht="56.25">
      <c r="A108" s="15"/>
      <c r="B108" s="82" t="s">
        <v>270</v>
      </c>
      <c r="C108" s="107">
        <v>992</v>
      </c>
      <c r="D108" s="50" t="s">
        <v>13</v>
      </c>
      <c r="E108" s="50" t="s">
        <v>5</v>
      </c>
      <c r="F108" s="55" t="s">
        <v>273</v>
      </c>
      <c r="G108" s="50" t="s">
        <v>62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4">
        <v>60.6</v>
      </c>
      <c r="R108" s="48"/>
      <c r="S108" s="48"/>
      <c r="T108" s="48"/>
      <c r="U108" s="48"/>
      <c r="V108" s="48"/>
      <c r="W108" s="48"/>
      <c r="X108" s="48"/>
      <c r="Y108" s="48"/>
      <c r="Z108" s="48"/>
      <c r="AA108" s="44">
        <v>60.6</v>
      </c>
      <c r="AB108" s="44">
        <f t="shared" si="9"/>
        <v>100</v>
      </c>
    </row>
    <row r="109" spans="1:28" s="12" customFormat="1" ht="37.5">
      <c r="A109" s="15"/>
      <c r="B109" s="78" t="s">
        <v>247</v>
      </c>
      <c r="C109" s="107">
        <v>992</v>
      </c>
      <c r="D109" s="50" t="s">
        <v>13</v>
      </c>
      <c r="E109" s="50" t="s">
        <v>5</v>
      </c>
      <c r="F109" s="55" t="s">
        <v>250</v>
      </c>
      <c r="G109" s="50"/>
      <c r="H109" s="48"/>
      <c r="I109" s="48"/>
      <c r="J109" s="48"/>
      <c r="K109" s="48"/>
      <c r="L109" s="48"/>
      <c r="M109" s="48"/>
      <c r="N109" s="48"/>
      <c r="O109" s="48"/>
      <c r="P109" s="48"/>
      <c r="Q109" s="44">
        <v>1506.4</v>
      </c>
      <c r="R109" s="48"/>
      <c r="S109" s="48"/>
      <c r="T109" s="48"/>
      <c r="U109" s="48"/>
      <c r="V109" s="48"/>
      <c r="W109" s="48"/>
      <c r="X109" s="48"/>
      <c r="Y109" s="48"/>
      <c r="Z109" s="48"/>
      <c r="AA109" s="44">
        <v>1506.4</v>
      </c>
      <c r="AB109" s="44">
        <f t="shared" si="9"/>
        <v>100</v>
      </c>
    </row>
    <row r="110" spans="1:28" s="12" customFormat="1" ht="37.5">
      <c r="A110" s="15"/>
      <c r="B110" s="78" t="s">
        <v>248</v>
      </c>
      <c r="C110" s="107">
        <v>992</v>
      </c>
      <c r="D110" s="50" t="s">
        <v>13</v>
      </c>
      <c r="E110" s="50" t="s">
        <v>5</v>
      </c>
      <c r="F110" s="55" t="s">
        <v>251</v>
      </c>
      <c r="G110" s="50"/>
      <c r="H110" s="48"/>
      <c r="I110" s="48"/>
      <c r="J110" s="48"/>
      <c r="K110" s="48"/>
      <c r="L110" s="48"/>
      <c r="M110" s="48"/>
      <c r="N110" s="48"/>
      <c r="O110" s="48"/>
      <c r="P110" s="48"/>
      <c r="Q110" s="44">
        <v>1506.4</v>
      </c>
      <c r="R110" s="48"/>
      <c r="S110" s="48"/>
      <c r="T110" s="48"/>
      <c r="U110" s="48"/>
      <c r="V110" s="48"/>
      <c r="W110" s="48"/>
      <c r="X110" s="48"/>
      <c r="Y110" s="48"/>
      <c r="Z110" s="48"/>
      <c r="AA110" s="44">
        <v>1506.4</v>
      </c>
      <c r="AB110" s="44">
        <f t="shared" si="9"/>
        <v>100</v>
      </c>
    </row>
    <row r="111" spans="1:28" s="12" customFormat="1" ht="93.75">
      <c r="A111" s="15"/>
      <c r="B111" s="78" t="s">
        <v>249</v>
      </c>
      <c r="C111" s="107">
        <v>992</v>
      </c>
      <c r="D111" s="50" t="s">
        <v>13</v>
      </c>
      <c r="E111" s="50" t="s">
        <v>5</v>
      </c>
      <c r="F111" s="55" t="s">
        <v>252</v>
      </c>
      <c r="G111" s="50"/>
      <c r="H111" s="48"/>
      <c r="I111" s="48"/>
      <c r="J111" s="48"/>
      <c r="K111" s="48"/>
      <c r="L111" s="48"/>
      <c r="M111" s="48"/>
      <c r="N111" s="48"/>
      <c r="O111" s="48"/>
      <c r="P111" s="48"/>
      <c r="Q111" s="44">
        <v>1506.4</v>
      </c>
      <c r="R111" s="48"/>
      <c r="S111" s="48"/>
      <c r="T111" s="48"/>
      <c r="U111" s="48"/>
      <c r="V111" s="48"/>
      <c r="W111" s="48"/>
      <c r="X111" s="48"/>
      <c r="Y111" s="48"/>
      <c r="Z111" s="48"/>
      <c r="AA111" s="44">
        <v>1506.4</v>
      </c>
      <c r="AB111" s="44">
        <f t="shared" si="9"/>
        <v>100</v>
      </c>
    </row>
    <row r="112" spans="1:28" s="12" customFormat="1" ht="18.75">
      <c r="A112" s="15"/>
      <c r="B112" s="78" t="s">
        <v>63</v>
      </c>
      <c r="C112" s="29">
        <v>992</v>
      </c>
      <c r="D112" s="50" t="s">
        <v>13</v>
      </c>
      <c r="E112" s="50" t="s">
        <v>5</v>
      </c>
      <c r="F112" s="55" t="s">
        <v>252</v>
      </c>
      <c r="G112" s="50" t="s">
        <v>64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4">
        <v>1506.4</v>
      </c>
      <c r="R112" s="48"/>
      <c r="S112" s="48"/>
      <c r="T112" s="48"/>
      <c r="U112" s="48"/>
      <c r="V112" s="48"/>
      <c r="W112" s="48"/>
      <c r="X112" s="48"/>
      <c r="Y112" s="48"/>
      <c r="Z112" s="48"/>
      <c r="AA112" s="44">
        <v>1506.4</v>
      </c>
      <c r="AB112" s="44">
        <f t="shared" si="9"/>
        <v>100</v>
      </c>
    </row>
    <row r="113" spans="1:28" s="12" customFormat="1" ht="18.75">
      <c r="A113" s="15"/>
      <c r="B113" s="67" t="s">
        <v>31</v>
      </c>
      <c r="C113" s="60">
        <v>992</v>
      </c>
      <c r="D113" s="68" t="s">
        <v>13</v>
      </c>
      <c r="E113" s="68" t="s">
        <v>16</v>
      </c>
      <c r="F113" s="68"/>
      <c r="G113" s="68"/>
      <c r="H113" s="63">
        <v>300</v>
      </c>
      <c r="I113" s="62"/>
      <c r="J113" s="66"/>
      <c r="K113" s="62"/>
      <c r="L113" s="62"/>
      <c r="M113" s="62"/>
      <c r="N113" s="62"/>
      <c r="O113" s="62"/>
      <c r="P113" s="66"/>
      <c r="Q113" s="63">
        <v>339.1</v>
      </c>
      <c r="R113" s="62">
        <v>299</v>
      </c>
      <c r="S113" s="62"/>
      <c r="T113" s="66"/>
      <c r="U113" s="62"/>
      <c r="V113" s="62"/>
      <c r="W113" s="62"/>
      <c r="X113" s="62"/>
      <c r="Y113" s="62"/>
      <c r="Z113" s="66"/>
      <c r="AA113" s="63">
        <v>333.6</v>
      </c>
      <c r="AB113" s="63">
        <f t="shared" si="9"/>
        <v>98.37805956944854</v>
      </c>
    </row>
    <row r="114" spans="1:28" s="14" customFormat="1" ht="93.75">
      <c r="A114" s="15"/>
      <c r="B114" s="6" t="s">
        <v>211</v>
      </c>
      <c r="C114" s="8">
        <v>992</v>
      </c>
      <c r="D114" s="50" t="s">
        <v>13</v>
      </c>
      <c r="E114" s="50" t="s">
        <v>16</v>
      </c>
      <c r="F114" s="50" t="s">
        <v>144</v>
      </c>
      <c r="G114" s="50"/>
      <c r="H114" s="48" t="e">
        <f>SUM(H115+#REF!+#REF!+#REF!+#REF!)</f>
        <v>#REF!</v>
      </c>
      <c r="I114" s="48" t="e">
        <f>SUM(I115+#REF!+#REF!+#REF!+#REF!)</f>
        <v>#REF!</v>
      </c>
      <c r="J114" s="48" t="e">
        <f>SUM(J115+#REF!+#REF!+#REF!+#REF!)</f>
        <v>#REF!</v>
      </c>
      <c r="K114" s="48" t="e">
        <f>SUM(K115+#REF!+#REF!+#REF!+#REF!)</f>
        <v>#REF!</v>
      </c>
      <c r="L114" s="48" t="e">
        <f>SUM(L115+#REF!+#REF!+#REF!+#REF!)</f>
        <v>#REF!</v>
      </c>
      <c r="M114" s="48" t="e">
        <f>SUM(M115+#REF!+#REF!+#REF!+#REF!)</f>
        <v>#REF!</v>
      </c>
      <c r="N114" s="48" t="e">
        <f>SUM(N115+#REF!+#REF!+#REF!+#REF!)</f>
        <v>#REF!</v>
      </c>
      <c r="O114" s="48" t="e">
        <f>SUM(O115+#REF!+#REF!+#REF!+#REF!)</f>
        <v>#REF!</v>
      </c>
      <c r="P114" s="48" t="e">
        <f>SUM(P115+#REF!+#REF!+#REF!+#REF!)</f>
        <v>#REF!</v>
      </c>
      <c r="Q114" s="44">
        <v>339.1</v>
      </c>
      <c r="R114" s="48" t="e">
        <f>SUM(R115+#REF!+#REF!+#REF!+#REF!)</f>
        <v>#REF!</v>
      </c>
      <c r="S114" s="48" t="e">
        <f>SUM(S115+#REF!+#REF!+#REF!+#REF!)</f>
        <v>#REF!</v>
      </c>
      <c r="T114" s="48" t="e">
        <f>SUM(T115+#REF!+#REF!+#REF!+#REF!)</f>
        <v>#REF!</v>
      </c>
      <c r="U114" s="48" t="e">
        <f>SUM(U115+#REF!+#REF!+#REF!+#REF!)</f>
        <v>#REF!</v>
      </c>
      <c r="V114" s="48" t="e">
        <f>SUM(V115+#REF!+#REF!+#REF!+#REF!)</f>
        <v>#REF!</v>
      </c>
      <c r="W114" s="48" t="e">
        <f>SUM(W115+#REF!+#REF!+#REF!+#REF!)</f>
        <v>#REF!</v>
      </c>
      <c r="X114" s="48" t="e">
        <f>SUM(X115+#REF!+#REF!+#REF!+#REF!)</f>
        <v>#REF!</v>
      </c>
      <c r="Y114" s="48" t="e">
        <f>SUM(Y115+#REF!+#REF!+#REF!+#REF!)</f>
        <v>#REF!</v>
      </c>
      <c r="Z114" s="48" t="e">
        <f>SUM(Z115+#REF!+#REF!+#REF!+#REF!)</f>
        <v>#REF!</v>
      </c>
      <c r="AA114" s="44">
        <v>333.6</v>
      </c>
      <c r="AB114" s="44">
        <f aca="true" t="shared" si="10" ref="AB114:AB135">AA114/Q114*100</f>
        <v>98.37805956944854</v>
      </c>
    </row>
    <row r="115" spans="1:28" s="12" customFormat="1" ht="18.75">
      <c r="A115" s="19"/>
      <c r="B115" s="8" t="s">
        <v>88</v>
      </c>
      <c r="C115" s="8">
        <v>992</v>
      </c>
      <c r="D115" s="45" t="s">
        <v>13</v>
      </c>
      <c r="E115" s="45" t="s">
        <v>16</v>
      </c>
      <c r="F115" s="45" t="s">
        <v>145</v>
      </c>
      <c r="G115" s="45"/>
      <c r="H115" s="48" t="e">
        <f>SUM(#REF!)</f>
        <v>#REF!</v>
      </c>
      <c r="I115" s="48" t="e">
        <f>SUM(#REF!)</f>
        <v>#REF!</v>
      </c>
      <c r="J115" s="48" t="e">
        <f>SUM(#REF!+J116+#REF!)</f>
        <v>#REF!</v>
      </c>
      <c r="K115" s="48" t="e">
        <f>SUM(#REF!)</f>
        <v>#REF!</v>
      </c>
      <c r="L115" s="48" t="e">
        <f>SUM(#REF!)</f>
        <v>#REF!</v>
      </c>
      <c r="M115" s="48" t="e">
        <f>SUM(#REF!)</f>
        <v>#REF!</v>
      </c>
      <c r="N115" s="48" t="e">
        <f>SUM(#REF!)</f>
        <v>#REF!</v>
      </c>
      <c r="O115" s="48" t="e">
        <f>SUM(#REF!)</f>
        <v>#REF!</v>
      </c>
      <c r="P115" s="48" t="e">
        <f>SUM(#REF!)</f>
        <v>#REF!</v>
      </c>
      <c r="Q115" s="44">
        <v>339.1</v>
      </c>
      <c r="R115" s="48" t="e">
        <f>SUM(#REF!)</f>
        <v>#REF!</v>
      </c>
      <c r="S115" s="48" t="e">
        <f>SUM(#REF!)</f>
        <v>#REF!</v>
      </c>
      <c r="T115" s="48" t="e">
        <f>SUM(#REF!+T116+#REF!)</f>
        <v>#REF!</v>
      </c>
      <c r="U115" s="48" t="e">
        <f>SUM(#REF!)</f>
        <v>#REF!</v>
      </c>
      <c r="V115" s="48" t="e">
        <f>SUM(#REF!)</f>
        <v>#REF!</v>
      </c>
      <c r="W115" s="48" t="e">
        <f>SUM(#REF!)</f>
        <v>#REF!</v>
      </c>
      <c r="X115" s="48" t="e">
        <f>SUM(#REF!)</f>
        <v>#REF!</v>
      </c>
      <c r="Y115" s="48" t="e">
        <f>SUM(#REF!)</f>
        <v>#REF!</v>
      </c>
      <c r="Z115" s="48" t="e">
        <f>SUM(#REF!)</f>
        <v>#REF!</v>
      </c>
      <c r="AA115" s="44">
        <v>333.6</v>
      </c>
      <c r="AB115" s="44">
        <f t="shared" si="10"/>
        <v>98.37805956944854</v>
      </c>
    </row>
    <row r="116" spans="1:28" s="12" customFormat="1" ht="18.75">
      <c r="A116" s="19"/>
      <c r="B116" s="31" t="s">
        <v>72</v>
      </c>
      <c r="C116" s="31">
        <v>992</v>
      </c>
      <c r="D116" s="43" t="s">
        <v>13</v>
      </c>
      <c r="E116" s="43" t="s">
        <v>16</v>
      </c>
      <c r="F116" s="43" t="s">
        <v>146</v>
      </c>
      <c r="G116" s="43"/>
      <c r="H116" s="48"/>
      <c r="I116" s="48"/>
      <c r="J116" s="44" t="e">
        <f>#REF!</f>
        <v>#REF!</v>
      </c>
      <c r="K116" s="48"/>
      <c r="L116" s="48"/>
      <c r="M116" s="48"/>
      <c r="N116" s="48"/>
      <c r="O116" s="48"/>
      <c r="P116" s="48"/>
      <c r="Q116" s="44">
        <v>200</v>
      </c>
      <c r="R116" s="48"/>
      <c r="S116" s="48"/>
      <c r="T116" s="48" t="e">
        <f>#REF!</f>
        <v>#REF!</v>
      </c>
      <c r="U116" s="48"/>
      <c r="V116" s="48"/>
      <c r="W116" s="48"/>
      <c r="X116" s="48"/>
      <c r="Y116" s="48"/>
      <c r="Z116" s="48"/>
      <c r="AA116" s="44">
        <v>194.6</v>
      </c>
      <c r="AB116" s="44">
        <f t="shared" si="10"/>
        <v>97.3</v>
      </c>
    </row>
    <row r="117" spans="1:28" s="12" customFormat="1" ht="37.5">
      <c r="A117" s="19"/>
      <c r="B117" s="31" t="s">
        <v>61</v>
      </c>
      <c r="C117" s="31">
        <v>992</v>
      </c>
      <c r="D117" s="43" t="s">
        <v>13</v>
      </c>
      <c r="E117" s="43" t="s">
        <v>16</v>
      </c>
      <c r="F117" s="43" t="s">
        <v>146</v>
      </c>
      <c r="G117" s="43" t="s">
        <v>62</v>
      </c>
      <c r="H117" s="48"/>
      <c r="I117" s="48"/>
      <c r="J117" s="44"/>
      <c r="K117" s="48"/>
      <c r="L117" s="48"/>
      <c r="M117" s="48"/>
      <c r="N117" s="48"/>
      <c r="O117" s="48"/>
      <c r="P117" s="48"/>
      <c r="Q117" s="44">
        <v>60</v>
      </c>
      <c r="R117" s="48"/>
      <c r="S117" s="48"/>
      <c r="T117" s="48"/>
      <c r="U117" s="48"/>
      <c r="V117" s="48"/>
      <c r="W117" s="48"/>
      <c r="X117" s="48"/>
      <c r="Y117" s="48"/>
      <c r="Z117" s="48"/>
      <c r="AA117" s="44">
        <v>54.6</v>
      </c>
      <c r="AB117" s="44">
        <f t="shared" si="10"/>
        <v>91</v>
      </c>
    </row>
    <row r="118" spans="1:28" s="12" customFormat="1" ht="56.25">
      <c r="A118" s="19"/>
      <c r="B118" s="82" t="s">
        <v>275</v>
      </c>
      <c r="C118" s="6">
        <v>992</v>
      </c>
      <c r="D118" s="43" t="s">
        <v>13</v>
      </c>
      <c r="E118" s="43" t="s">
        <v>16</v>
      </c>
      <c r="F118" s="43" t="s">
        <v>146</v>
      </c>
      <c r="G118" s="43" t="s">
        <v>274</v>
      </c>
      <c r="H118" s="48"/>
      <c r="I118" s="48"/>
      <c r="J118" s="44"/>
      <c r="K118" s="48"/>
      <c r="L118" s="48"/>
      <c r="M118" s="48"/>
      <c r="N118" s="48"/>
      <c r="O118" s="48"/>
      <c r="P118" s="48"/>
      <c r="Q118" s="44">
        <v>140</v>
      </c>
      <c r="R118" s="48"/>
      <c r="S118" s="48"/>
      <c r="T118" s="48"/>
      <c r="U118" s="48"/>
      <c r="V118" s="48"/>
      <c r="W118" s="48"/>
      <c r="X118" s="48"/>
      <c r="Y118" s="48"/>
      <c r="Z118" s="48"/>
      <c r="AA118" s="44">
        <v>140</v>
      </c>
      <c r="AB118" s="44">
        <f t="shared" si="10"/>
        <v>100</v>
      </c>
    </row>
    <row r="119" spans="1:28" s="12" customFormat="1" ht="37.5">
      <c r="A119" s="15"/>
      <c r="B119" s="6" t="s">
        <v>95</v>
      </c>
      <c r="C119" s="6">
        <v>992</v>
      </c>
      <c r="D119" s="45" t="s">
        <v>13</v>
      </c>
      <c r="E119" s="45" t="s">
        <v>16</v>
      </c>
      <c r="F119" s="45" t="s">
        <v>147</v>
      </c>
      <c r="G119" s="50"/>
      <c r="H119" s="48"/>
      <c r="I119" s="48"/>
      <c r="J119" s="48"/>
      <c r="K119" s="48"/>
      <c r="L119" s="48"/>
      <c r="M119" s="48"/>
      <c r="N119" s="48"/>
      <c r="O119" s="48"/>
      <c r="P119" s="51"/>
      <c r="Q119" s="44">
        <v>56.6</v>
      </c>
      <c r="R119" s="48"/>
      <c r="S119" s="48"/>
      <c r="T119" s="48"/>
      <c r="U119" s="48"/>
      <c r="V119" s="48"/>
      <c r="W119" s="48"/>
      <c r="X119" s="48"/>
      <c r="Y119" s="48"/>
      <c r="Z119" s="51"/>
      <c r="AA119" s="44">
        <v>56.5</v>
      </c>
      <c r="AB119" s="44">
        <f t="shared" si="10"/>
        <v>99.82332155477032</v>
      </c>
    </row>
    <row r="120" spans="1:28" s="12" customFormat="1" ht="37.5">
      <c r="A120" s="15"/>
      <c r="B120" s="6" t="s">
        <v>61</v>
      </c>
      <c r="C120" s="107">
        <v>992</v>
      </c>
      <c r="D120" s="45" t="s">
        <v>13</v>
      </c>
      <c r="E120" s="45" t="s">
        <v>16</v>
      </c>
      <c r="F120" s="45" t="s">
        <v>147</v>
      </c>
      <c r="G120" s="50" t="s">
        <v>62</v>
      </c>
      <c r="H120" s="48"/>
      <c r="I120" s="48"/>
      <c r="J120" s="48"/>
      <c r="K120" s="48"/>
      <c r="L120" s="48"/>
      <c r="M120" s="48"/>
      <c r="N120" s="48"/>
      <c r="O120" s="48"/>
      <c r="P120" s="51"/>
      <c r="Q120" s="44">
        <v>56.6</v>
      </c>
      <c r="R120" s="48"/>
      <c r="S120" s="48"/>
      <c r="T120" s="48"/>
      <c r="U120" s="48"/>
      <c r="V120" s="48"/>
      <c r="W120" s="48"/>
      <c r="X120" s="48"/>
      <c r="Y120" s="48"/>
      <c r="Z120" s="51"/>
      <c r="AA120" s="44">
        <v>56.5</v>
      </c>
      <c r="AB120" s="44">
        <f t="shared" si="10"/>
        <v>99.82332155477032</v>
      </c>
    </row>
    <row r="121" spans="1:28" s="12" customFormat="1" ht="18.75">
      <c r="A121" s="15"/>
      <c r="B121" s="28" t="s">
        <v>253</v>
      </c>
      <c r="C121" s="6">
        <v>992</v>
      </c>
      <c r="D121" s="45" t="s">
        <v>13</v>
      </c>
      <c r="E121" s="45" t="s">
        <v>16</v>
      </c>
      <c r="F121" s="45" t="s">
        <v>254</v>
      </c>
      <c r="G121" s="50"/>
      <c r="H121" s="48"/>
      <c r="I121" s="48"/>
      <c r="J121" s="48"/>
      <c r="K121" s="48"/>
      <c r="L121" s="48"/>
      <c r="M121" s="48"/>
      <c r="N121" s="48"/>
      <c r="O121" s="48"/>
      <c r="P121" s="51"/>
      <c r="Q121" s="44">
        <v>19</v>
      </c>
      <c r="R121" s="48"/>
      <c r="S121" s="48"/>
      <c r="T121" s="48"/>
      <c r="U121" s="48"/>
      <c r="V121" s="48"/>
      <c r="W121" s="48"/>
      <c r="X121" s="48"/>
      <c r="Y121" s="48"/>
      <c r="Z121" s="51"/>
      <c r="AA121" s="44">
        <v>19</v>
      </c>
      <c r="AB121" s="44">
        <f t="shared" si="10"/>
        <v>100</v>
      </c>
    </row>
    <row r="122" spans="1:28" s="12" customFormat="1" ht="37.5">
      <c r="A122" s="15"/>
      <c r="B122" s="6" t="s">
        <v>61</v>
      </c>
      <c r="C122" s="6">
        <v>992</v>
      </c>
      <c r="D122" s="45" t="s">
        <v>13</v>
      </c>
      <c r="E122" s="45" t="s">
        <v>16</v>
      </c>
      <c r="F122" s="45" t="s">
        <v>254</v>
      </c>
      <c r="G122" s="50" t="s">
        <v>62</v>
      </c>
      <c r="H122" s="48"/>
      <c r="I122" s="48"/>
      <c r="J122" s="48"/>
      <c r="K122" s="48"/>
      <c r="L122" s="48"/>
      <c r="M122" s="48"/>
      <c r="N122" s="48"/>
      <c r="O122" s="48"/>
      <c r="P122" s="51"/>
      <c r="Q122" s="44">
        <v>19</v>
      </c>
      <c r="R122" s="48"/>
      <c r="S122" s="48"/>
      <c r="T122" s="48"/>
      <c r="U122" s="48"/>
      <c r="V122" s="48"/>
      <c r="W122" s="48"/>
      <c r="X122" s="48"/>
      <c r="Y122" s="48"/>
      <c r="Z122" s="51"/>
      <c r="AA122" s="44">
        <v>19</v>
      </c>
      <c r="AB122" s="44">
        <f t="shared" si="10"/>
        <v>100</v>
      </c>
    </row>
    <row r="123" spans="1:28" s="12" customFormat="1" ht="56.25">
      <c r="A123" s="15"/>
      <c r="B123" s="29" t="s">
        <v>148</v>
      </c>
      <c r="C123" s="28">
        <v>992</v>
      </c>
      <c r="D123" s="45" t="s">
        <v>13</v>
      </c>
      <c r="E123" s="45" t="s">
        <v>16</v>
      </c>
      <c r="F123" s="45" t="s">
        <v>149</v>
      </c>
      <c r="G123" s="50"/>
      <c r="H123" s="48"/>
      <c r="I123" s="48"/>
      <c r="J123" s="48"/>
      <c r="K123" s="48"/>
      <c r="L123" s="48"/>
      <c r="M123" s="48"/>
      <c r="N123" s="48"/>
      <c r="O123" s="48"/>
      <c r="P123" s="51"/>
      <c r="Q123" s="44">
        <v>52.5</v>
      </c>
      <c r="R123" s="48"/>
      <c r="S123" s="48"/>
      <c r="T123" s="48"/>
      <c r="U123" s="48"/>
      <c r="V123" s="48"/>
      <c r="W123" s="48"/>
      <c r="X123" s="48"/>
      <c r="Y123" s="48"/>
      <c r="Z123" s="51"/>
      <c r="AA123" s="44">
        <v>52.5</v>
      </c>
      <c r="AB123" s="44">
        <f t="shared" si="10"/>
        <v>100</v>
      </c>
    </row>
    <row r="124" spans="1:28" s="12" customFormat="1" ht="18.75">
      <c r="A124" s="15"/>
      <c r="B124" s="31" t="s">
        <v>150</v>
      </c>
      <c r="C124" s="6">
        <v>992</v>
      </c>
      <c r="D124" s="43" t="s">
        <v>13</v>
      </c>
      <c r="E124" s="43" t="s">
        <v>16</v>
      </c>
      <c r="F124" s="43" t="s">
        <v>151</v>
      </c>
      <c r="G124" s="43"/>
      <c r="H124" s="48"/>
      <c r="I124" s="48"/>
      <c r="J124" s="56"/>
      <c r="K124" s="48"/>
      <c r="L124" s="48"/>
      <c r="M124" s="48"/>
      <c r="N124" s="48"/>
      <c r="O124" s="48"/>
      <c r="P124" s="51"/>
      <c r="Q124" s="44">
        <v>52.5</v>
      </c>
      <c r="R124" s="48"/>
      <c r="S124" s="48"/>
      <c r="T124" s="48"/>
      <c r="U124" s="48"/>
      <c r="V124" s="48"/>
      <c r="W124" s="48"/>
      <c r="X124" s="48"/>
      <c r="Y124" s="48"/>
      <c r="Z124" s="51"/>
      <c r="AA124" s="44">
        <v>52.5</v>
      </c>
      <c r="AB124" s="44">
        <f t="shared" si="10"/>
        <v>100</v>
      </c>
    </row>
    <row r="125" spans="1:28" s="12" customFormat="1" ht="37.5">
      <c r="A125" s="15"/>
      <c r="B125" s="6" t="s">
        <v>61</v>
      </c>
      <c r="C125" s="29">
        <v>992</v>
      </c>
      <c r="D125" s="43" t="s">
        <v>13</v>
      </c>
      <c r="E125" s="43" t="s">
        <v>16</v>
      </c>
      <c r="F125" s="43" t="s">
        <v>151</v>
      </c>
      <c r="G125" s="43" t="s">
        <v>62</v>
      </c>
      <c r="H125" s="48"/>
      <c r="I125" s="58"/>
      <c r="J125" s="56"/>
      <c r="K125" s="48"/>
      <c r="L125" s="48"/>
      <c r="M125" s="48"/>
      <c r="N125" s="48"/>
      <c r="O125" s="48"/>
      <c r="P125" s="51"/>
      <c r="Q125" s="44">
        <v>52.5</v>
      </c>
      <c r="R125" s="48"/>
      <c r="S125" s="58"/>
      <c r="T125" s="48"/>
      <c r="U125" s="48"/>
      <c r="V125" s="48"/>
      <c r="W125" s="48"/>
      <c r="X125" s="48"/>
      <c r="Y125" s="48"/>
      <c r="Z125" s="51"/>
      <c r="AA125" s="44">
        <v>52.5</v>
      </c>
      <c r="AB125" s="44">
        <f t="shared" si="10"/>
        <v>100</v>
      </c>
    </row>
    <row r="126" spans="1:28" s="12" customFormat="1" ht="37.5">
      <c r="A126" s="15"/>
      <c r="B126" s="6" t="s">
        <v>152</v>
      </c>
      <c r="C126" s="31">
        <v>992</v>
      </c>
      <c r="D126" s="43" t="s">
        <v>13</v>
      </c>
      <c r="E126" s="43" t="s">
        <v>16</v>
      </c>
      <c r="F126" s="43" t="s">
        <v>153</v>
      </c>
      <c r="G126" s="43"/>
      <c r="H126" s="48"/>
      <c r="I126" s="58"/>
      <c r="J126" s="56"/>
      <c r="K126" s="48"/>
      <c r="L126" s="48"/>
      <c r="M126" s="48"/>
      <c r="N126" s="48"/>
      <c r="O126" s="48"/>
      <c r="P126" s="51"/>
      <c r="Q126" s="44">
        <v>11</v>
      </c>
      <c r="R126" s="48"/>
      <c r="S126" s="58"/>
      <c r="T126" s="48"/>
      <c r="U126" s="48"/>
      <c r="V126" s="48"/>
      <c r="W126" s="48"/>
      <c r="X126" s="48"/>
      <c r="Y126" s="48"/>
      <c r="Z126" s="51"/>
      <c r="AA126" s="44">
        <v>11</v>
      </c>
      <c r="AB126" s="44">
        <f t="shared" si="10"/>
        <v>100</v>
      </c>
    </row>
    <row r="127" spans="1:28" s="12" customFormat="1" ht="18.75">
      <c r="A127" s="15"/>
      <c r="B127" s="6" t="s">
        <v>73</v>
      </c>
      <c r="C127" s="6">
        <v>992</v>
      </c>
      <c r="D127" s="43" t="s">
        <v>13</v>
      </c>
      <c r="E127" s="43" t="s">
        <v>16</v>
      </c>
      <c r="F127" s="43" t="s">
        <v>154</v>
      </c>
      <c r="G127" s="43"/>
      <c r="H127" s="48"/>
      <c r="I127" s="58"/>
      <c r="J127" s="56"/>
      <c r="K127" s="48"/>
      <c r="L127" s="48"/>
      <c r="M127" s="48"/>
      <c r="N127" s="48"/>
      <c r="O127" s="48"/>
      <c r="P127" s="51"/>
      <c r="Q127" s="44">
        <v>11</v>
      </c>
      <c r="R127" s="48"/>
      <c r="S127" s="58"/>
      <c r="T127" s="48"/>
      <c r="U127" s="48"/>
      <c r="V127" s="48"/>
      <c r="W127" s="48"/>
      <c r="X127" s="48"/>
      <c r="Y127" s="48"/>
      <c r="Z127" s="51"/>
      <c r="AA127" s="44">
        <v>11</v>
      </c>
      <c r="AB127" s="44">
        <f t="shared" si="10"/>
        <v>100</v>
      </c>
    </row>
    <row r="128" spans="1:28" s="12" customFormat="1" ht="37.5">
      <c r="A128" s="15"/>
      <c r="B128" s="6" t="s">
        <v>61</v>
      </c>
      <c r="C128" s="6">
        <v>992</v>
      </c>
      <c r="D128" s="43" t="s">
        <v>13</v>
      </c>
      <c r="E128" s="43" t="s">
        <v>16</v>
      </c>
      <c r="F128" s="43" t="s">
        <v>154</v>
      </c>
      <c r="G128" s="43" t="s">
        <v>62</v>
      </c>
      <c r="H128" s="48"/>
      <c r="I128" s="58"/>
      <c r="J128" s="56"/>
      <c r="K128" s="48"/>
      <c r="L128" s="48"/>
      <c r="M128" s="48"/>
      <c r="N128" s="48"/>
      <c r="O128" s="48"/>
      <c r="P128" s="51"/>
      <c r="Q128" s="44">
        <v>11</v>
      </c>
      <c r="R128" s="48"/>
      <c r="S128" s="58"/>
      <c r="T128" s="48"/>
      <c r="U128" s="48"/>
      <c r="V128" s="48"/>
      <c r="W128" s="48"/>
      <c r="X128" s="48"/>
      <c r="Y128" s="48"/>
      <c r="Z128" s="51"/>
      <c r="AA128" s="44">
        <v>11</v>
      </c>
      <c r="AB128" s="44">
        <f t="shared" si="10"/>
        <v>100</v>
      </c>
    </row>
    <row r="129" spans="1:28" s="12" customFormat="1" ht="18.75">
      <c r="A129" s="70" t="s">
        <v>49</v>
      </c>
      <c r="B129" s="67" t="s">
        <v>33</v>
      </c>
      <c r="C129" s="60">
        <v>992</v>
      </c>
      <c r="D129" s="68" t="s">
        <v>2</v>
      </c>
      <c r="E129" s="68" t="s">
        <v>4</v>
      </c>
      <c r="F129" s="68"/>
      <c r="G129" s="69"/>
      <c r="H129" s="63"/>
      <c r="I129" s="65"/>
      <c r="J129" s="63" t="e">
        <f>J130+J132</f>
        <v>#REF!</v>
      </c>
      <c r="K129" s="62"/>
      <c r="L129" s="62"/>
      <c r="M129" s="62"/>
      <c r="N129" s="62"/>
      <c r="O129" s="62"/>
      <c r="P129" s="66"/>
      <c r="Q129" s="63">
        <v>30</v>
      </c>
      <c r="R129" s="63"/>
      <c r="S129" s="65"/>
      <c r="T129" s="63" t="e">
        <f>T130+T132</f>
        <v>#REF!</v>
      </c>
      <c r="U129" s="62"/>
      <c r="V129" s="62"/>
      <c r="W129" s="62"/>
      <c r="X129" s="62"/>
      <c r="Y129" s="62"/>
      <c r="Z129" s="66"/>
      <c r="AA129" s="63">
        <v>30</v>
      </c>
      <c r="AB129" s="63">
        <f t="shared" si="10"/>
        <v>100</v>
      </c>
    </row>
    <row r="130" spans="1:28" s="12" customFormat="1" ht="18.75">
      <c r="A130" s="15"/>
      <c r="B130" s="29" t="s">
        <v>262</v>
      </c>
      <c r="C130" s="6">
        <v>992</v>
      </c>
      <c r="D130" s="55" t="s">
        <v>2</v>
      </c>
      <c r="E130" s="55" t="s">
        <v>2</v>
      </c>
      <c r="F130" s="55"/>
      <c r="G130" s="57"/>
      <c r="H130" s="54"/>
      <c r="I130" s="53"/>
      <c r="J130" s="44">
        <f>J131</f>
        <v>7015</v>
      </c>
      <c r="K130" s="48"/>
      <c r="L130" s="48"/>
      <c r="M130" s="48"/>
      <c r="N130" s="48"/>
      <c r="O130" s="48"/>
      <c r="P130" s="51"/>
      <c r="Q130" s="44">
        <v>30</v>
      </c>
      <c r="R130" s="54"/>
      <c r="S130" s="53"/>
      <c r="T130" s="44">
        <f>T131</f>
        <v>6392.6</v>
      </c>
      <c r="U130" s="48"/>
      <c r="V130" s="48"/>
      <c r="W130" s="48"/>
      <c r="X130" s="48"/>
      <c r="Y130" s="48"/>
      <c r="Z130" s="51"/>
      <c r="AA130" s="44">
        <v>30</v>
      </c>
      <c r="AB130" s="44">
        <f t="shared" si="10"/>
        <v>100</v>
      </c>
    </row>
    <row r="131" spans="1:28" s="12" customFormat="1" ht="63.75" customHeight="1">
      <c r="A131" s="15"/>
      <c r="B131" s="29" t="s">
        <v>204</v>
      </c>
      <c r="C131" s="29">
        <v>992</v>
      </c>
      <c r="D131" s="55" t="s">
        <v>2</v>
      </c>
      <c r="E131" s="55" t="s">
        <v>2</v>
      </c>
      <c r="F131" s="55" t="s">
        <v>155</v>
      </c>
      <c r="G131" s="45"/>
      <c r="H131" s="54"/>
      <c r="I131" s="53"/>
      <c r="J131" s="44">
        <v>7015</v>
      </c>
      <c r="K131" s="48"/>
      <c r="L131" s="48"/>
      <c r="M131" s="48"/>
      <c r="N131" s="48"/>
      <c r="O131" s="48"/>
      <c r="P131" s="51"/>
      <c r="Q131" s="44">
        <v>30</v>
      </c>
      <c r="R131" s="54"/>
      <c r="S131" s="53"/>
      <c r="T131" s="44">
        <v>6392.6</v>
      </c>
      <c r="U131" s="48"/>
      <c r="V131" s="48"/>
      <c r="W131" s="48"/>
      <c r="X131" s="48"/>
      <c r="Y131" s="48"/>
      <c r="Z131" s="51"/>
      <c r="AA131" s="44">
        <v>30</v>
      </c>
      <c r="AB131" s="44">
        <f t="shared" si="10"/>
        <v>100</v>
      </c>
    </row>
    <row r="132" spans="1:28" s="12" customFormat="1" ht="56.25">
      <c r="A132" s="15"/>
      <c r="B132" s="31" t="s">
        <v>205</v>
      </c>
      <c r="C132" s="29">
        <v>992</v>
      </c>
      <c r="D132" s="43" t="s">
        <v>2</v>
      </c>
      <c r="E132" s="43" t="s">
        <v>2</v>
      </c>
      <c r="F132" s="43" t="s">
        <v>156</v>
      </c>
      <c r="G132" s="55"/>
      <c r="H132" s="54"/>
      <c r="I132" s="53"/>
      <c r="J132" s="44" t="e">
        <f>J134+#REF!+#REF!+#REF!</f>
        <v>#REF!</v>
      </c>
      <c r="K132" s="48"/>
      <c r="L132" s="48"/>
      <c r="M132" s="48"/>
      <c r="N132" s="48"/>
      <c r="O132" s="48"/>
      <c r="P132" s="51"/>
      <c r="Q132" s="44">
        <v>30</v>
      </c>
      <c r="R132" s="54"/>
      <c r="S132" s="53"/>
      <c r="T132" s="44" t="e">
        <f>T134+#REF!+#REF!+#REF!</f>
        <v>#REF!</v>
      </c>
      <c r="U132" s="48"/>
      <c r="V132" s="48"/>
      <c r="W132" s="48"/>
      <c r="X132" s="48"/>
      <c r="Y132" s="48"/>
      <c r="Z132" s="51"/>
      <c r="AA132" s="44">
        <v>30</v>
      </c>
      <c r="AB132" s="44">
        <f t="shared" si="10"/>
        <v>100</v>
      </c>
    </row>
    <row r="133" spans="1:28" s="12" customFormat="1" ht="18.75">
      <c r="A133" s="15"/>
      <c r="B133" s="31" t="s">
        <v>187</v>
      </c>
      <c r="C133" s="29">
        <v>992</v>
      </c>
      <c r="D133" s="43" t="s">
        <v>2</v>
      </c>
      <c r="E133" s="43" t="s">
        <v>2</v>
      </c>
      <c r="F133" s="43" t="s">
        <v>188</v>
      </c>
      <c r="G133" s="55"/>
      <c r="H133" s="54"/>
      <c r="I133" s="53"/>
      <c r="J133" s="44"/>
      <c r="K133" s="48"/>
      <c r="L133" s="48"/>
      <c r="M133" s="48"/>
      <c r="N133" s="48"/>
      <c r="O133" s="48"/>
      <c r="P133" s="51"/>
      <c r="Q133" s="44">
        <v>30</v>
      </c>
      <c r="R133" s="54"/>
      <c r="S133" s="53"/>
      <c r="T133" s="44"/>
      <c r="U133" s="48"/>
      <c r="V133" s="48"/>
      <c r="W133" s="48"/>
      <c r="X133" s="48"/>
      <c r="Y133" s="48"/>
      <c r="Z133" s="51"/>
      <c r="AA133" s="44">
        <v>30</v>
      </c>
      <c r="AB133" s="44">
        <f t="shared" si="10"/>
        <v>100</v>
      </c>
    </row>
    <row r="134" spans="1:28" s="12" customFormat="1" ht="75">
      <c r="A134" s="15"/>
      <c r="B134" s="31" t="s">
        <v>255</v>
      </c>
      <c r="C134" s="31">
        <v>992</v>
      </c>
      <c r="D134" s="43" t="s">
        <v>2</v>
      </c>
      <c r="E134" s="43" t="s">
        <v>2</v>
      </c>
      <c r="F134" s="43" t="s">
        <v>157</v>
      </c>
      <c r="G134" s="43"/>
      <c r="H134" s="54"/>
      <c r="I134" s="53"/>
      <c r="J134" s="44" t="e">
        <f>#REF!</f>
        <v>#REF!</v>
      </c>
      <c r="K134" s="48"/>
      <c r="L134" s="48"/>
      <c r="M134" s="48"/>
      <c r="N134" s="48"/>
      <c r="O134" s="48"/>
      <c r="P134" s="51"/>
      <c r="Q134" s="44">
        <v>30</v>
      </c>
      <c r="R134" s="54"/>
      <c r="S134" s="53"/>
      <c r="T134" s="44" t="e">
        <f>#REF!</f>
        <v>#REF!</v>
      </c>
      <c r="U134" s="48"/>
      <c r="V134" s="48"/>
      <c r="W134" s="48"/>
      <c r="X134" s="48"/>
      <c r="Y134" s="48"/>
      <c r="Z134" s="51"/>
      <c r="AA134" s="44">
        <v>30</v>
      </c>
      <c r="AB134" s="44">
        <f t="shared" si="10"/>
        <v>100</v>
      </c>
    </row>
    <row r="135" spans="1:28" s="12" customFormat="1" ht="69" customHeight="1">
      <c r="A135" s="15"/>
      <c r="B135" s="78" t="s">
        <v>70</v>
      </c>
      <c r="C135" s="31">
        <v>992</v>
      </c>
      <c r="D135" s="43" t="s">
        <v>2</v>
      </c>
      <c r="E135" s="43" t="s">
        <v>2</v>
      </c>
      <c r="F135" s="43" t="s">
        <v>157</v>
      </c>
      <c r="G135" s="43" t="s">
        <v>71</v>
      </c>
      <c r="H135" s="54"/>
      <c r="I135" s="53"/>
      <c r="J135" s="44"/>
      <c r="K135" s="48"/>
      <c r="L135" s="48"/>
      <c r="M135" s="48"/>
      <c r="N135" s="48"/>
      <c r="O135" s="48"/>
      <c r="P135" s="51"/>
      <c r="Q135" s="44">
        <v>30</v>
      </c>
      <c r="R135" s="54"/>
      <c r="S135" s="53"/>
      <c r="T135" s="44"/>
      <c r="U135" s="48"/>
      <c r="V135" s="48"/>
      <c r="W135" s="48"/>
      <c r="X135" s="48"/>
      <c r="Y135" s="48"/>
      <c r="Z135" s="51"/>
      <c r="AA135" s="44">
        <v>30</v>
      </c>
      <c r="AB135" s="44">
        <f t="shared" si="10"/>
        <v>100</v>
      </c>
    </row>
    <row r="136" spans="1:28" s="12" customFormat="1" ht="18.75">
      <c r="A136" s="70" t="s">
        <v>50</v>
      </c>
      <c r="B136" s="77" t="s">
        <v>35</v>
      </c>
      <c r="C136" s="84">
        <v>992</v>
      </c>
      <c r="D136" s="61" t="s">
        <v>18</v>
      </c>
      <c r="E136" s="61" t="s">
        <v>4</v>
      </c>
      <c r="F136" s="61"/>
      <c r="G136" s="61"/>
      <c r="H136" s="62" t="e">
        <f>SUM(H137+#REF!)</f>
        <v>#REF!</v>
      </c>
      <c r="I136" s="62" t="e">
        <f>SUM(I137+#REF!)</f>
        <v>#REF!</v>
      </c>
      <c r="J136" s="62" t="e">
        <f>SUM(J137+#REF!)</f>
        <v>#REF!</v>
      </c>
      <c r="K136" s="62" t="e">
        <f>SUM(K137+#REF!)</f>
        <v>#REF!</v>
      </c>
      <c r="L136" s="62" t="e">
        <f>SUM(L137+#REF!)</f>
        <v>#REF!</v>
      </c>
      <c r="M136" s="62" t="e">
        <f>SUM(M137+#REF!)</f>
        <v>#REF!</v>
      </c>
      <c r="N136" s="62" t="e">
        <f>SUM(N137+#REF!)</f>
        <v>#REF!</v>
      </c>
      <c r="O136" s="62" t="e">
        <f>SUM(O137+#REF!)</f>
        <v>#REF!</v>
      </c>
      <c r="P136" s="62" t="e">
        <f>SUM(P137+#REF!)</f>
        <v>#REF!</v>
      </c>
      <c r="Q136" s="63">
        <v>6898.2</v>
      </c>
      <c r="R136" s="62" t="e">
        <f>SUM(R137+#REF!)</f>
        <v>#REF!</v>
      </c>
      <c r="S136" s="62" t="e">
        <f>SUM(S137+#REF!)</f>
        <v>#REF!</v>
      </c>
      <c r="T136" s="62" t="e">
        <f>SUM(T137+#REF!)</f>
        <v>#REF!</v>
      </c>
      <c r="U136" s="62" t="e">
        <f>SUM(U137+#REF!)</f>
        <v>#REF!</v>
      </c>
      <c r="V136" s="62" t="e">
        <f>SUM(V137+#REF!)</f>
        <v>#REF!</v>
      </c>
      <c r="W136" s="62" t="e">
        <f>SUM(W137+#REF!)</f>
        <v>#REF!</v>
      </c>
      <c r="X136" s="62" t="e">
        <f>SUM(X137+#REF!)</f>
        <v>#REF!</v>
      </c>
      <c r="Y136" s="62" t="e">
        <f>SUM(Y137+#REF!)</f>
        <v>#REF!</v>
      </c>
      <c r="Z136" s="62" t="e">
        <f>SUM(Z137+#REF!)</f>
        <v>#REF!</v>
      </c>
      <c r="AA136" s="63">
        <v>6189.5</v>
      </c>
      <c r="AB136" s="63">
        <f aca="true" t="shared" si="11" ref="AB136:AB152">AA136/Q136*100</f>
        <v>89.72630541300629</v>
      </c>
    </row>
    <row r="137" spans="1:28" s="20" customFormat="1" ht="18.75">
      <c r="A137" s="19"/>
      <c r="B137" s="8" t="s">
        <v>19</v>
      </c>
      <c r="C137" s="107">
        <v>992</v>
      </c>
      <c r="D137" s="45" t="s">
        <v>18</v>
      </c>
      <c r="E137" s="45" t="s">
        <v>3</v>
      </c>
      <c r="F137" s="45"/>
      <c r="G137" s="45"/>
      <c r="H137" s="46" t="e">
        <f>SUM(H138+H150+#REF!)</f>
        <v>#REF!</v>
      </c>
      <c r="I137" s="46" t="e">
        <f>SUM(I138+I150+#REF!)</f>
        <v>#REF!</v>
      </c>
      <c r="J137" s="46" t="e">
        <f>SUM(J138+J150+#REF!)</f>
        <v>#REF!</v>
      </c>
      <c r="K137" s="46" t="e">
        <f>SUM(K138+K150+#REF!+#REF!)</f>
        <v>#REF!</v>
      </c>
      <c r="L137" s="46" t="e">
        <f>SUM(L138+L150+#REF!)</f>
        <v>#REF!</v>
      </c>
      <c r="M137" s="46" t="e">
        <f>SUM(M138+M150+#REF!)</f>
        <v>#REF!</v>
      </c>
      <c r="N137" s="46" t="e">
        <f>SUM(N138+N150+#REF!)</f>
        <v>#REF!</v>
      </c>
      <c r="O137" s="46" t="e">
        <f>SUM(O138+O150+#REF!)</f>
        <v>#REF!</v>
      </c>
      <c r="P137" s="46" t="e">
        <f>SUM(P138+P150+#REF!)</f>
        <v>#REF!</v>
      </c>
      <c r="Q137" s="44">
        <v>6898.2</v>
      </c>
      <c r="R137" s="46" t="e">
        <f>SUM(R138+R150+#REF!)</f>
        <v>#REF!</v>
      </c>
      <c r="S137" s="46" t="e">
        <f>SUM(S138+S150+#REF!)</f>
        <v>#REF!</v>
      </c>
      <c r="T137" s="46" t="e">
        <f>SUM(T138+T150+#REF!)</f>
        <v>#REF!</v>
      </c>
      <c r="U137" s="46" t="e">
        <f>SUM(U138+U150+#REF!+#REF!)</f>
        <v>#REF!</v>
      </c>
      <c r="V137" s="46" t="e">
        <f>SUM(V138+V150+#REF!)</f>
        <v>#REF!</v>
      </c>
      <c r="W137" s="46" t="e">
        <f>SUM(W138+W150+#REF!)</f>
        <v>#REF!</v>
      </c>
      <c r="X137" s="46" t="e">
        <f>SUM(X138+X150+#REF!)</f>
        <v>#REF!</v>
      </c>
      <c r="Y137" s="46" t="e">
        <f>SUM(Y138+Y150+#REF!)</f>
        <v>#REF!</v>
      </c>
      <c r="Z137" s="46" t="e">
        <f>SUM(Z138+Z150+#REF!)</f>
        <v>#REF!</v>
      </c>
      <c r="AA137" s="44">
        <v>6189.5</v>
      </c>
      <c r="AB137" s="44">
        <f t="shared" si="11"/>
        <v>89.72630541300629</v>
      </c>
    </row>
    <row r="138" spans="1:28" s="12" customFormat="1" ht="56.25">
      <c r="A138" s="15"/>
      <c r="B138" s="5" t="s">
        <v>206</v>
      </c>
      <c r="C138" s="86">
        <v>992</v>
      </c>
      <c r="D138" s="50" t="s">
        <v>18</v>
      </c>
      <c r="E138" s="50" t="s">
        <v>3</v>
      </c>
      <c r="F138" s="50" t="s">
        <v>158</v>
      </c>
      <c r="G138" s="50"/>
      <c r="H138" s="48">
        <f aca="true" t="shared" si="12" ref="H138:P138">SUM(H140)</f>
        <v>0</v>
      </c>
      <c r="I138" s="48">
        <f t="shared" si="12"/>
        <v>0</v>
      </c>
      <c r="J138" s="48">
        <f t="shared" si="12"/>
        <v>0</v>
      </c>
      <c r="K138" s="48">
        <f t="shared" si="12"/>
        <v>3435.5</v>
      </c>
      <c r="L138" s="48">
        <f t="shared" si="12"/>
        <v>0</v>
      </c>
      <c r="M138" s="48">
        <f t="shared" si="12"/>
        <v>0</v>
      </c>
      <c r="N138" s="48">
        <f t="shared" si="12"/>
        <v>0</v>
      </c>
      <c r="O138" s="48">
        <f t="shared" si="12"/>
        <v>0</v>
      </c>
      <c r="P138" s="48">
        <f t="shared" si="12"/>
        <v>0</v>
      </c>
      <c r="Q138" s="44">
        <v>6898.2</v>
      </c>
      <c r="R138" s="46" t="e">
        <f>SUM(R139+R151+#REF!)</f>
        <v>#REF!</v>
      </c>
      <c r="S138" s="46" t="e">
        <f>SUM(S139+S151+#REF!)</f>
        <v>#REF!</v>
      </c>
      <c r="T138" s="46" t="e">
        <f>SUM(T139+T151+#REF!)</f>
        <v>#REF!</v>
      </c>
      <c r="U138" s="46" t="e">
        <f>SUM(U139+U151+#REF!+#REF!)</f>
        <v>#REF!</v>
      </c>
      <c r="V138" s="46" t="e">
        <f>SUM(V139+V151+#REF!)</f>
        <v>#REF!</v>
      </c>
      <c r="W138" s="46" t="e">
        <f>SUM(W139+W151+#REF!)</f>
        <v>#REF!</v>
      </c>
      <c r="X138" s="46" t="e">
        <f>SUM(X139+X151+#REF!)</f>
        <v>#REF!</v>
      </c>
      <c r="Y138" s="46" t="e">
        <f>SUM(Y139+Y151+#REF!)</f>
        <v>#REF!</v>
      </c>
      <c r="Z138" s="46" t="e">
        <f>SUM(Z139+Z151+#REF!)</f>
        <v>#REF!</v>
      </c>
      <c r="AA138" s="44">
        <v>6189.5</v>
      </c>
      <c r="AB138" s="44">
        <f t="shared" si="11"/>
        <v>89.72630541300629</v>
      </c>
    </row>
    <row r="139" spans="1:28" s="12" customFormat="1" ht="37.5">
      <c r="A139" s="15"/>
      <c r="B139" s="5" t="s">
        <v>186</v>
      </c>
      <c r="C139" s="8">
        <v>992</v>
      </c>
      <c r="D139" s="50" t="s">
        <v>18</v>
      </c>
      <c r="E139" s="50" t="s">
        <v>3</v>
      </c>
      <c r="F139" s="50" t="s">
        <v>189</v>
      </c>
      <c r="G139" s="50"/>
      <c r="H139" s="48"/>
      <c r="I139" s="48"/>
      <c r="J139" s="48"/>
      <c r="K139" s="48"/>
      <c r="L139" s="48"/>
      <c r="M139" s="48"/>
      <c r="N139" s="48"/>
      <c r="O139" s="48"/>
      <c r="P139" s="48"/>
      <c r="Q139" s="44">
        <v>6898.2</v>
      </c>
      <c r="R139" s="46" t="e">
        <f>SUM(R140+R152+#REF!)</f>
        <v>#REF!</v>
      </c>
      <c r="S139" s="46" t="e">
        <f>SUM(S140+S152+#REF!)</f>
        <v>#REF!</v>
      </c>
      <c r="T139" s="46" t="e">
        <f>SUM(T140+T152+#REF!)</f>
        <v>#REF!</v>
      </c>
      <c r="U139" s="46" t="e">
        <f>SUM(U140+U152+#REF!+#REF!)</f>
        <v>#REF!</v>
      </c>
      <c r="V139" s="46" t="e">
        <f>SUM(V140+V152+#REF!)</f>
        <v>#REF!</v>
      </c>
      <c r="W139" s="46" t="e">
        <f>SUM(W140+W152+#REF!)</f>
        <v>#REF!</v>
      </c>
      <c r="X139" s="46" t="e">
        <f>SUM(X140+X152+#REF!)</f>
        <v>#REF!</v>
      </c>
      <c r="Y139" s="46" t="e">
        <f>SUM(Y140+Y152+#REF!)</f>
        <v>#REF!</v>
      </c>
      <c r="Z139" s="46" t="e">
        <f>SUM(Z140+Z152+#REF!)</f>
        <v>#REF!</v>
      </c>
      <c r="AA139" s="44">
        <v>6189.5</v>
      </c>
      <c r="AB139" s="44">
        <f t="shared" si="11"/>
        <v>89.72630541300629</v>
      </c>
    </row>
    <row r="140" spans="1:28" s="12" customFormat="1" ht="58.5" customHeight="1">
      <c r="A140" s="15"/>
      <c r="B140" s="5" t="s">
        <v>89</v>
      </c>
      <c r="C140" s="83">
        <v>992</v>
      </c>
      <c r="D140" s="50" t="s">
        <v>18</v>
      </c>
      <c r="E140" s="50" t="s">
        <v>3</v>
      </c>
      <c r="F140" s="50" t="s">
        <v>159</v>
      </c>
      <c r="G140" s="50"/>
      <c r="H140" s="48">
        <f aca="true" t="shared" si="13" ref="H140:P140">SUM(H142)</f>
        <v>0</v>
      </c>
      <c r="I140" s="48">
        <f t="shared" si="13"/>
        <v>0</v>
      </c>
      <c r="J140" s="48">
        <f t="shared" si="13"/>
        <v>0</v>
      </c>
      <c r="K140" s="48">
        <f t="shared" si="13"/>
        <v>3435.5</v>
      </c>
      <c r="L140" s="48">
        <f t="shared" si="13"/>
        <v>0</v>
      </c>
      <c r="M140" s="48">
        <f t="shared" si="13"/>
        <v>0</v>
      </c>
      <c r="N140" s="48">
        <f t="shared" si="13"/>
        <v>0</v>
      </c>
      <c r="O140" s="48">
        <f t="shared" si="13"/>
        <v>0</v>
      </c>
      <c r="P140" s="48">
        <f t="shared" si="13"/>
        <v>0</v>
      </c>
      <c r="Q140" s="44">
        <v>2382.1</v>
      </c>
      <c r="R140" s="48">
        <f aca="true" t="shared" si="14" ref="R140:Z140">SUM(R142)</f>
        <v>0</v>
      </c>
      <c r="S140" s="48">
        <f t="shared" si="14"/>
        <v>0</v>
      </c>
      <c r="T140" s="48">
        <f t="shared" si="14"/>
        <v>0</v>
      </c>
      <c r="U140" s="48">
        <f t="shared" si="14"/>
        <v>0</v>
      </c>
      <c r="V140" s="48">
        <f t="shared" si="14"/>
        <v>0</v>
      </c>
      <c r="W140" s="48">
        <f t="shared" si="14"/>
        <v>0</v>
      </c>
      <c r="X140" s="48">
        <f t="shared" si="14"/>
        <v>0</v>
      </c>
      <c r="Y140" s="48">
        <f t="shared" si="14"/>
        <v>0</v>
      </c>
      <c r="Z140" s="48">
        <f t="shared" si="14"/>
        <v>0</v>
      </c>
      <c r="AA140" s="44">
        <v>2382.1</v>
      </c>
      <c r="AB140" s="44">
        <f t="shared" si="11"/>
        <v>100</v>
      </c>
    </row>
    <row r="141" spans="1:28" s="12" customFormat="1" ht="42.75" customHeight="1">
      <c r="A141" s="15"/>
      <c r="B141" s="5" t="s">
        <v>68</v>
      </c>
      <c r="C141" s="83">
        <v>992</v>
      </c>
      <c r="D141" s="50" t="s">
        <v>18</v>
      </c>
      <c r="E141" s="50" t="s">
        <v>3</v>
      </c>
      <c r="F141" s="50" t="s">
        <v>160</v>
      </c>
      <c r="G141" s="50"/>
      <c r="H141" s="48"/>
      <c r="I141" s="48"/>
      <c r="J141" s="48"/>
      <c r="K141" s="48"/>
      <c r="L141" s="48"/>
      <c r="M141" s="48"/>
      <c r="N141" s="48"/>
      <c r="O141" s="48"/>
      <c r="P141" s="48"/>
      <c r="Q141" s="44">
        <v>2382.1</v>
      </c>
      <c r="R141" s="48">
        <f aca="true" t="shared" si="15" ref="R141:Z141">SUM(R143)</f>
        <v>0</v>
      </c>
      <c r="S141" s="48">
        <f t="shared" si="15"/>
        <v>0</v>
      </c>
      <c r="T141" s="48">
        <f t="shared" si="15"/>
        <v>0</v>
      </c>
      <c r="U141" s="48">
        <f t="shared" si="15"/>
        <v>0</v>
      </c>
      <c r="V141" s="48">
        <f t="shared" si="15"/>
        <v>0</v>
      </c>
      <c r="W141" s="48">
        <f t="shared" si="15"/>
        <v>0</v>
      </c>
      <c r="X141" s="48">
        <f t="shared" si="15"/>
        <v>0</v>
      </c>
      <c r="Y141" s="48">
        <f t="shared" si="15"/>
        <v>0</v>
      </c>
      <c r="Z141" s="48">
        <f t="shared" si="15"/>
        <v>0</v>
      </c>
      <c r="AA141" s="44">
        <v>2382.1</v>
      </c>
      <c r="AB141" s="44">
        <f t="shared" si="11"/>
        <v>100</v>
      </c>
    </row>
    <row r="142" spans="1:28" s="12" customFormat="1" ht="56.25">
      <c r="A142" s="15"/>
      <c r="B142" s="6" t="s">
        <v>70</v>
      </c>
      <c r="C142" s="83">
        <v>992</v>
      </c>
      <c r="D142" s="50" t="s">
        <v>18</v>
      </c>
      <c r="E142" s="50" t="s">
        <v>3</v>
      </c>
      <c r="F142" s="50" t="s">
        <v>160</v>
      </c>
      <c r="G142" s="50" t="s">
        <v>71</v>
      </c>
      <c r="H142" s="51"/>
      <c r="I142" s="51"/>
      <c r="J142" s="51"/>
      <c r="K142" s="48">
        <v>3435.5</v>
      </c>
      <c r="L142" s="48"/>
      <c r="M142" s="48"/>
      <c r="N142" s="48"/>
      <c r="O142" s="48"/>
      <c r="P142" s="51"/>
      <c r="Q142" s="44">
        <v>2382.1</v>
      </c>
      <c r="R142" s="48">
        <f aca="true" t="shared" si="16" ref="R142:Z142">SUM(R144)</f>
        <v>0</v>
      </c>
      <c r="S142" s="48">
        <f t="shared" si="16"/>
        <v>0</v>
      </c>
      <c r="T142" s="48">
        <f t="shared" si="16"/>
        <v>0</v>
      </c>
      <c r="U142" s="48">
        <f t="shared" si="16"/>
        <v>0</v>
      </c>
      <c r="V142" s="48">
        <f t="shared" si="16"/>
        <v>0</v>
      </c>
      <c r="W142" s="48">
        <f t="shared" si="16"/>
        <v>0</v>
      </c>
      <c r="X142" s="48">
        <f t="shared" si="16"/>
        <v>0</v>
      </c>
      <c r="Y142" s="48">
        <f t="shared" si="16"/>
        <v>0</v>
      </c>
      <c r="Z142" s="48">
        <f t="shared" si="16"/>
        <v>0</v>
      </c>
      <c r="AA142" s="44">
        <v>2382.1</v>
      </c>
      <c r="AB142" s="44">
        <f t="shared" si="11"/>
        <v>100</v>
      </c>
    </row>
    <row r="143" spans="1:28" s="12" customFormat="1" ht="25.5" customHeight="1">
      <c r="A143" s="15"/>
      <c r="B143" s="6" t="s">
        <v>90</v>
      </c>
      <c r="C143" s="83">
        <v>992</v>
      </c>
      <c r="D143" s="50" t="s">
        <v>18</v>
      </c>
      <c r="E143" s="50" t="s">
        <v>3</v>
      </c>
      <c r="F143" s="50" t="s">
        <v>161</v>
      </c>
      <c r="G143" s="50"/>
      <c r="H143" s="51"/>
      <c r="I143" s="51"/>
      <c r="J143" s="51"/>
      <c r="K143" s="48"/>
      <c r="L143" s="48"/>
      <c r="M143" s="48"/>
      <c r="N143" s="48"/>
      <c r="O143" s="48"/>
      <c r="P143" s="51"/>
      <c r="Q143" s="44">
        <v>4241.8</v>
      </c>
      <c r="R143" s="51"/>
      <c r="S143" s="51"/>
      <c r="T143" s="51"/>
      <c r="U143" s="48"/>
      <c r="V143" s="48"/>
      <c r="W143" s="48"/>
      <c r="X143" s="48"/>
      <c r="Y143" s="48"/>
      <c r="Z143" s="51"/>
      <c r="AA143" s="44">
        <v>3533.1</v>
      </c>
      <c r="AB143" s="44">
        <f t="shared" si="11"/>
        <v>83.29247017775472</v>
      </c>
    </row>
    <row r="144" spans="1:28" s="12" customFormat="1" ht="75">
      <c r="A144" s="15"/>
      <c r="B144" s="6" t="s">
        <v>74</v>
      </c>
      <c r="C144" s="6">
        <v>992</v>
      </c>
      <c r="D144" s="50" t="s">
        <v>18</v>
      </c>
      <c r="E144" s="50" t="s">
        <v>3</v>
      </c>
      <c r="F144" s="50" t="s">
        <v>276</v>
      </c>
      <c r="G144" s="50"/>
      <c r="H144" s="48">
        <f aca="true" t="shared" si="17" ref="H144:P144">SUM(H146)</f>
        <v>0</v>
      </c>
      <c r="I144" s="48">
        <f t="shared" si="17"/>
        <v>0</v>
      </c>
      <c r="J144" s="48">
        <f t="shared" si="17"/>
        <v>0</v>
      </c>
      <c r="K144" s="48">
        <f t="shared" si="17"/>
        <v>12216</v>
      </c>
      <c r="L144" s="48">
        <f t="shared" si="17"/>
        <v>0</v>
      </c>
      <c r="M144" s="48">
        <f t="shared" si="17"/>
        <v>0</v>
      </c>
      <c r="N144" s="48">
        <f t="shared" si="17"/>
        <v>0</v>
      </c>
      <c r="O144" s="48">
        <f t="shared" si="17"/>
        <v>0</v>
      </c>
      <c r="P144" s="48">
        <f t="shared" si="17"/>
        <v>0</v>
      </c>
      <c r="Q144" s="44">
        <v>4241.8</v>
      </c>
      <c r="R144" s="51"/>
      <c r="S144" s="51"/>
      <c r="T144" s="51"/>
      <c r="U144" s="48"/>
      <c r="V144" s="48"/>
      <c r="W144" s="48"/>
      <c r="X144" s="48"/>
      <c r="Y144" s="48"/>
      <c r="Z144" s="51"/>
      <c r="AA144" s="44">
        <v>3533.1</v>
      </c>
      <c r="AB144" s="44">
        <f t="shared" si="11"/>
        <v>83.29247017775472</v>
      </c>
    </row>
    <row r="145" spans="1:28" s="12" customFormat="1" ht="18.75">
      <c r="A145" s="15"/>
      <c r="B145" s="6" t="s">
        <v>87</v>
      </c>
      <c r="C145" s="6">
        <v>992</v>
      </c>
      <c r="D145" s="50" t="s">
        <v>18</v>
      </c>
      <c r="E145" s="50" t="s">
        <v>3</v>
      </c>
      <c r="F145" s="50" t="s">
        <v>276</v>
      </c>
      <c r="G145" s="50" t="s">
        <v>67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4">
        <v>423.6</v>
      </c>
      <c r="R145" s="48"/>
      <c r="S145" s="48"/>
      <c r="T145" s="48"/>
      <c r="U145" s="48"/>
      <c r="V145" s="48"/>
      <c r="W145" s="48"/>
      <c r="X145" s="48"/>
      <c r="Y145" s="48"/>
      <c r="Z145" s="48"/>
      <c r="AA145" s="44">
        <v>423.6</v>
      </c>
      <c r="AB145" s="44">
        <f t="shared" si="11"/>
        <v>100</v>
      </c>
    </row>
    <row r="146" spans="1:28" s="12" customFormat="1" ht="56.25">
      <c r="A146" s="15"/>
      <c r="B146" s="6" t="s">
        <v>70</v>
      </c>
      <c r="C146" s="6">
        <v>992</v>
      </c>
      <c r="D146" s="50" t="s">
        <v>18</v>
      </c>
      <c r="E146" s="50" t="s">
        <v>3</v>
      </c>
      <c r="F146" s="50" t="s">
        <v>276</v>
      </c>
      <c r="G146" s="50" t="s">
        <v>71</v>
      </c>
      <c r="H146" s="51"/>
      <c r="I146" s="51"/>
      <c r="J146" s="51"/>
      <c r="K146" s="48">
        <v>12216</v>
      </c>
      <c r="L146" s="48"/>
      <c r="M146" s="48"/>
      <c r="N146" s="48"/>
      <c r="O146" s="48"/>
      <c r="P146" s="51"/>
      <c r="Q146" s="48">
        <v>3818.2</v>
      </c>
      <c r="R146" s="51"/>
      <c r="S146" s="51"/>
      <c r="T146" s="51"/>
      <c r="U146" s="48">
        <v>12216</v>
      </c>
      <c r="V146" s="48"/>
      <c r="W146" s="48"/>
      <c r="X146" s="48"/>
      <c r="Y146" s="48"/>
      <c r="Z146" s="51"/>
      <c r="AA146" s="48">
        <v>3109.4</v>
      </c>
      <c r="AB146" s="48">
        <f t="shared" si="11"/>
        <v>81.43627887486251</v>
      </c>
    </row>
    <row r="147" spans="1:28" s="12" customFormat="1" ht="37.5">
      <c r="A147" s="15"/>
      <c r="B147" s="6" t="s">
        <v>162</v>
      </c>
      <c r="C147" s="6">
        <v>992</v>
      </c>
      <c r="D147" s="50" t="s">
        <v>18</v>
      </c>
      <c r="E147" s="50" t="s">
        <v>3</v>
      </c>
      <c r="F147" s="50" t="s">
        <v>163</v>
      </c>
      <c r="G147" s="50"/>
      <c r="H147" s="51"/>
      <c r="I147" s="51"/>
      <c r="J147" s="51"/>
      <c r="K147" s="48"/>
      <c r="L147" s="48"/>
      <c r="M147" s="48"/>
      <c r="N147" s="48"/>
      <c r="O147" s="48"/>
      <c r="P147" s="51"/>
      <c r="Q147" s="44">
        <v>15</v>
      </c>
      <c r="R147" s="51"/>
      <c r="S147" s="51"/>
      <c r="T147" s="51"/>
      <c r="U147" s="48"/>
      <c r="V147" s="48"/>
      <c r="W147" s="48"/>
      <c r="X147" s="48"/>
      <c r="Y147" s="48"/>
      <c r="Z147" s="51"/>
      <c r="AA147" s="44">
        <v>15</v>
      </c>
      <c r="AB147" s="44">
        <f t="shared" si="11"/>
        <v>100</v>
      </c>
    </row>
    <row r="148" spans="1:28" s="12" customFormat="1" ht="36" customHeight="1">
      <c r="A148" s="15"/>
      <c r="B148" s="6" t="s">
        <v>164</v>
      </c>
      <c r="C148" s="6">
        <v>992</v>
      </c>
      <c r="D148" s="50" t="s">
        <v>18</v>
      </c>
      <c r="E148" s="50" t="s">
        <v>3</v>
      </c>
      <c r="F148" s="50" t="s">
        <v>165</v>
      </c>
      <c r="G148" s="50"/>
      <c r="H148" s="51"/>
      <c r="I148" s="51"/>
      <c r="J148" s="51"/>
      <c r="K148" s="48"/>
      <c r="L148" s="48"/>
      <c r="M148" s="48"/>
      <c r="N148" s="48"/>
      <c r="O148" s="48"/>
      <c r="P148" s="51"/>
      <c r="Q148" s="44">
        <v>15</v>
      </c>
      <c r="R148" s="51"/>
      <c r="S148" s="51"/>
      <c r="T148" s="51"/>
      <c r="U148" s="48"/>
      <c r="V148" s="48"/>
      <c r="W148" s="48"/>
      <c r="X148" s="48"/>
      <c r="Y148" s="48"/>
      <c r="Z148" s="51"/>
      <c r="AA148" s="44">
        <v>15</v>
      </c>
      <c r="AB148" s="44">
        <f t="shared" si="11"/>
        <v>100</v>
      </c>
    </row>
    <row r="149" spans="1:28" s="12" customFormat="1" ht="37.5">
      <c r="A149" s="15"/>
      <c r="B149" s="6" t="s">
        <v>61</v>
      </c>
      <c r="C149" s="6">
        <v>992</v>
      </c>
      <c r="D149" s="50" t="s">
        <v>18</v>
      </c>
      <c r="E149" s="50" t="s">
        <v>3</v>
      </c>
      <c r="F149" s="50" t="s">
        <v>165</v>
      </c>
      <c r="G149" s="50" t="s">
        <v>62</v>
      </c>
      <c r="H149" s="51"/>
      <c r="I149" s="51"/>
      <c r="J149" s="51"/>
      <c r="K149" s="48"/>
      <c r="L149" s="48"/>
      <c r="M149" s="48"/>
      <c r="N149" s="48"/>
      <c r="O149" s="48"/>
      <c r="P149" s="51"/>
      <c r="Q149" s="44">
        <v>15</v>
      </c>
      <c r="R149" s="51"/>
      <c r="S149" s="51"/>
      <c r="T149" s="51"/>
      <c r="U149" s="48"/>
      <c r="V149" s="48"/>
      <c r="W149" s="48"/>
      <c r="X149" s="48"/>
      <c r="Y149" s="48"/>
      <c r="Z149" s="51"/>
      <c r="AA149" s="44">
        <v>15</v>
      </c>
      <c r="AB149" s="44">
        <f t="shared" si="11"/>
        <v>100</v>
      </c>
    </row>
    <row r="150" spans="1:28" s="12" customFormat="1" ht="37.5">
      <c r="A150" s="15"/>
      <c r="B150" s="6" t="s">
        <v>91</v>
      </c>
      <c r="C150" s="6">
        <v>992</v>
      </c>
      <c r="D150" s="50" t="s">
        <v>18</v>
      </c>
      <c r="E150" s="50" t="s">
        <v>3</v>
      </c>
      <c r="F150" s="50" t="s">
        <v>166</v>
      </c>
      <c r="G150" s="50"/>
      <c r="H150" s="48" t="e">
        <f aca="true" t="shared" si="18" ref="H150:P150">SUM(H151)</f>
        <v>#REF!</v>
      </c>
      <c r="I150" s="48" t="e">
        <f t="shared" si="18"/>
        <v>#REF!</v>
      </c>
      <c r="J150" s="48" t="e">
        <f t="shared" si="18"/>
        <v>#REF!</v>
      </c>
      <c r="K150" s="48" t="e">
        <f t="shared" si="18"/>
        <v>#REF!</v>
      </c>
      <c r="L150" s="48" t="e">
        <f t="shared" si="18"/>
        <v>#REF!</v>
      </c>
      <c r="M150" s="48" t="e">
        <f t="shared" si="18"/>
        <v>#REF!</v>
      </c>
      <c r="N150" s="48" t="e">
        <f t="shared" si="18"/>
        <v>#REF!</v>
      </c>
      <c r="O150" s="48" t="e">
        <f t="shared" si="18"/>
        <v>#REF!</v>
      </c>
      <c r="P150" s="48" t="e">
        <f t="shared" si="18"/>
        <v>#REF!</v>
      </c>
      <c r="Q150" s="76">
        <v>259.4</v>
      </c>
      <c r="R150" s="48" t="e">
        <f aca="true" t="shared" si="19" ref="R150:Z152">SUM(R151)</f>
        <v>#REF!</v>
      </c>
      <c r="S150" s="48" t="e">
        <f t="shared" si="19"/>
        <v>#REF!</v>
      </c>
      <c r="T150" s="48" t="e">
        <f t="shared" si="19"/>
        <v>#REF!</v>
      </c>
      <c r="U150" s="48" t="e">
        <f t="shared" si="19"/>
        <v>#REF!</v>
      </c>
      <c r="V150" s="48" t="e">
        <f t="shared" si="19"/>
        <v>#REF!</v>
      </c>
      <c r="W150" s="48" t="e">
        <f t="shared" si="19"/>
        <v>#REF!</v>
      </c>
      <c r="X150" s="48" t="e">
        <f t="shared" si="19"/>
        <v>#REF!</v>
      </c>
      <c r="Y150" s="48" t="e">
        <f t="shared" si="19"/>
        <v>#REF!</v>
      </c>
      <c r="Z150" s="48" t="e">
        <f t="shared" si="19"/>
        <v>#REF!</v>
      </c>
      <c r="AA150" s="44">
        <v>259.4</v>
      </c>
      <c r="AB150" s="44">
        <f t="shared" si="11"/>
        <v>100</v>
      </c>
    </row>
    <row r="151" spans="1:28" s="12" customFormat="1" ht="93.75">
      <c r="A151" s="15"/>
      <c r="B151" s="6" t="s">
        <v>75</v>
      </c>
      <c r="C151" s="6">
        <v>992</v>
      </c>
      <c r="D151" s="50" t="s">
        <v>18</v>
      </c>
      <c r="E151" s="50" t="s">
        <v>3</v>
      </c>
      <c r="F151" s="50" t="s">
        <v>167</v>
      </c>
      <c r="G151" s="50"/>
      <c r="H151" s="48" t="e">
        <f>SUM(#REF!)</f>
        <v>#REF!</v>
      </c>
      <c r="I151" s="48" t="e">
        <f>SUM(#REF!)</f>
        <v>#REF!</v>
      </c>
      <c r="J151" s="48" t="e">
        <f>SUM(#REF!)</f>
        <v>#REF!</v>
      </c>
      <c r="K151" s="48" t="e">
        <f>SUM(#REF!)</f>
        <v>#REF!</v>
      </c>
      <c r="L151" s="48" t="e">
        <f>SUM(#REF!)</f>
        <v>#REF!</v>
      </c>
      <c r="M151" s="48" t="e">
        <f>SUM(#REF!)</f>
        <v>#REF!</v>
      </c>
      <c r="N151" s="48" t="e">
        <f>SUM(#REF!)</f>
        <v>#REF!</v>
      </c>
      <c r="O151" s="48" t="e">
        <f>SUM(#REF!)</f>
        <v>#REF!</v>
      </c>
      <c r="P151" s="48" t="e">
        <f>SUM(#REF!)</f>
        <v>#REF!</v>
      </c>
      <c r="Q151" s="76">
        <v>259.4</v>
      </c>
      <c r="R151" s="48" t="e">
        <f t="shared" si="19"/>
        <v>#REF!</v>
      </c>
      <c r="S151" s="48" t="e">
        <f t="shared" si="19"/>
        <v>#REF!</v>
      </c>
      <c r="T151" s="48" t="e">
        <f t="shared" si="19"/>
        <v>#REF!</v>
      </c>
      <c r="U151" s="48" t="e">
        <f t="shared" si="19"/>
        <v>#REF!</v>
      </c>
      <c r="V151" s="48" t="e">
        <f t="shared" si="19"/>
        <v>#REF!</v>
      </c>
      <c r="W151" s="48" t="e">
        <f t="shared" si="19"/>
        <v>#REF!</v>
      </c>
      <c r="X151" s="48" t="e">
        <f t="shared" si="19"/>
        <v>#REF!</v>
      </c>
      <c r="Y151" s="48" t="e">
        <f t="shared" si="19"/>
        <v>#REF!</v>
      </c>
      <c r="Z151" s="48" t="e">
        <f t="shared" si="19"/>
        <v>#REF!</v>
      </c>
      <c r="AA151" s="44">
        <v>259.4</v>
      </c>
      <c r="AB151" s="44">
        <f t="shared" si="11"/>
        <v>100</v>
      </c>
    </row>
    <row r="152" spans="1:28" s="12" customFormat="1" ht="18.75">
      <c r="A152" s="15"/>
      <c r="B152" s="6" t="s">
        <v>87</v>
      </c>
      <c r="C152" s="6">
        <v>992</v>
      </c>
      <c r="D152" s="50" t="s">
        <v>18</v>
      </c>
      <c r="E152" s="50" t="s">
        <v>3</v>
      </c>
      <c r="F152" s="50" t="s">
        <v>167</v>
      </c>
      <c r="G152" s="50" t="s">
        <v>67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76">
        <v>259.4</v>
      </c>
      <c r="R152" s="48" t="e">
        <f t="shared" si="19"/>
        <v>#REF!</v>
      </c>
      <c r="S152" s="48" t="e">
        <f t="shared" si="19"/>
        <v>#REF!</v>
      </c>
      <c r="T152" s="48" t="e">
        <f t="shared" si="19"/>
        <v>#REF!</v>
      </c>
      <c r="U152" s="48" t="e">
        <f t="shared" si="19"/>
        <v>#REF!</v>
      </c>
      <c r="V152" s="48" t="e">
        <f t="shared" si="19"/>
        <v>#REF!</v>
      </c>
      <c r="W152" s="48" t="e">
        <f t="shared" si="19"/>
        <v>#REF!</v>
      </c>
      <c r="X152" s="48" t="e">
        <f t="shared" si="19"/>
        <v>#REF!</v>
      </c>
      <c r="Y152" s="48" t="e">
        <f t="shared" si="19"/>
        <v>#REF!</v>
      </c>
      <c r="Z152" s="48" t="e">
        <f t="shared" si="19"/>
        <v>#REF!</v>
      </c>
      <c r="AA152" s="44">
        <v>259.4</v>
      </c>
      <c r="AB152" s="44">
        <f t="shared" si="11"/>
        <v>100</v>
      </c>
    </row>
    <row r="153" spans="1:28" s="12" customFormat="1" ht="18.75">
      <c r="A153" s="70" t="s">
        <v>51</v>
      </c>
      <c r="B153" s="60" t="s">
        <v>20</v>
      </c>
      <c r="C153" s="60">
        <v>992</v>
      </c>
      <c r="D153" s="61" t="s">
        <v>17</v>
      </c>
      <c r="E153" s="61" t="s">
        <v>4</v>
      </c>
      <c r="F153" s="61"/>
      <c r="G153" s="61"/>
      <c r="H153" s="62" t="e">
        <f>SUM(H154+#REF!+#REF!)</f>
        <v>#REF!</v>
      </c>
      <c r="I153" s="62" t="e">
        <f>SUM(I154+#REF!+#REF!)</f>
        <v>#REF!</v>
      </c>
      <c r="J153" s="62" t="e">
        <f>SUM(J154+#REF!+#REF!)</f>
        <v>#REF!</v>
      </c>
      <c r="K153" s="62" t="e">
        <f>SUM(K154+#REF!+#REF!)</f>
        <v>#REF!</v>
      </c>
      <c r="L153" s="62" t="e">
        <f>SUM(L154+#REF!+#REF!)</f>
        <v>#REF!</v>
      </c>
      <c r="M153" s="62" t="e">
        <f>SUM(M154+#REF!+#REF!)</f>
        <v>#REF!</v>
      </c>
      <c r="N153" s="62" t="e">
        <f>SUM(N154+#REF!+#REF!)</f>
        <v>#REF!</v>
      </c>
      <c r="O153" s="62" t="e">
        <f>SUM(O154+#REF!+#REF!)</f>
        <v>#REF!</v>
      </c>
      <c r="P153" s="62" t="e">
        <f>SUM(P154+#REF!+#REF!)</f>
        <v>#REF!</v>
      </c>
      <c r="Q153" s="62">
        <v>167.3</v>
      </c>
      <c r="R153" s="62" t="e">
        <f>SUM(R154+#REF!+#REF!)</f>
        <v>#REF!</v>
      </c>
      <c r="S153" s="62" t="e">
        <f>SUM(S154+#REF!+#REF!)</f>
        <v>#REF!</v>
      </c>
      <c r="T153" s="62" t="e">
        <f>SUM(T154+#REF!+#REF!)</f>
        <v>#REF!</v>
      </c>
      <c r="U153" s="62" t="e">
        <f>SUM(U154+#REF!+#REF!)</f>
        <v>#REF!</v>
      </c>
      <c r="V153" s="62" t="e">
        <f>SUM(V154+#REF!+#REF!)</f>
        <v>#REF!</v>
      </c>
      <c r="W153" s="62" t="e">
        <f>SUM(W154+#REF!+#REF!)</f>
        <v>#REF!</v>
      </c>
      <c r="X153" s="62" t="e">
        <f>SUM(X154+#REF!+#REF!)</f>
        <v>#REF!</v>
      </c>
      <c r="Y153" s="62" t="e">
        <f>SUM(Y154+#REF!+#REF!)</f>
        <v>#REF!</v>
      </c>
      <c r="Z153" s="62" t="e">
        <f>SUM(Z154+#REF!+#REF!)</f>
        <v>#REF!</v>
      </c>
      <c r="AA153" s="63">
        <v>166.4</v>
      </c>
      <c r="AB153" s="63">
        <f aca="true" t="shared" si="20" ref="AB153:AB184">AA153/Q153*100</f>
        <v>99.4620442319187</v>
      </c>
    </row>
    <row r="154" spans="1:28" s="12" customFormat="1" ht="18.75">
      <c r="A154" s="15"/>
      <c r="B154" s="6" t="s">
        <v>21</v>
      </c>
      <c r="C154" s="6">
        <v>992</v>
      </c>
      <c r="D154" s="50" t="s">
        <v>17</v>
      </c>
      <c r="E154" s="50" t="s">
        <v>3</v>
      </c>
      <c r="F154" s="50"/>
      <c r="G154" s="50"/>
      <c r="H154" s="48">
        <f>SUM(H155)</f>
        <v>876.5</v>
      </c>
      <c r="I154" s="48">
        <f aca="true" t="shared" si="21" ref="I154:P155">SUM(I155)</f>
        <v>0</v>
      </c>
      <c r="J154" s="48">
        <f t="shared" si="21"/>
        <v>0</v>
      </c>
      <c r="K154" s="48">
        <f t="shared" si="21"/>
        <v>0</v>
      </c>
      <c r="L154" s="48">
        <f t="shared" si="21"/>
        <v>0</v>
      </c>
      <c r="M154" s="48">
        <f t="shared" si="21"/>
        <v>0</v>
      </c>
      <c r="N154" s="48">
        <f t="shared" si="21"/>
        <v>0</v>
      </c>
      <c r="O154" s="48">
        <f t="shared" si="21"/>
        <v>0</v>
      </c>
      <c r="P154" s="48">
        <f t="shared" si="21"/>
        <v>0</v>
      </c>
      <c r="Q154" s="48">
        <v>161.6</v>
      </c>
      <c r="R154" s="48">
        <f aca="true" t="shared" si="22" ref="R154:R159">SUM(R155)</f>
        <v>0</v>
      </c>
      <c r="S154" s="48">
        <f aca="true" t="shared" si="23" ref="S154:Z159">SUM(S155)</f>
        <v>0</v>
      </c>
      <c r="T154" s="48">
        <f t="shared" si="23"/>
        <v>0</v>
      </c>
      <c r="U154" s="48">
        <f t="shared" si="23"/>
        <v>0</v>
      </c>
      <c r="V154" s="48">
        <f t="shared" si="23"/>
        <v>0</v>
      </c>
      <c r="W154" s="48">
        <f t="shared" si="23"/>
        <v>0</v>
      </c>
      <c r="X154" s="48">
        <f t="shared" si="23"/>
        <v>0</v>
      </c>
      <c r="Y154" s="48">
        <f t="shared" si="23"/>
        <v>0</v>
      </c>
      <c r="Z154" s="48">
        <f t="shared" si="23"/>
        <v>0</v>
      </c>
      <c r="AA154" s="44">
        <v>161.4</v>
      </c>
      <c r="AB154" s="44">
        <f t="shared" si="20"/>
        <v>99.87623762376239</v>
      </c>
    </row>
    <row r="155" spans="1:28" s="12" customFormat="1" ht="75">
      <c r="A155" s="15"/>
      <c r="B155" s="6" t="s">
        <v>207</v>
      </c>
      <c r="C155" s="6">
        <v>992</v>
      </c>
      <c r="D155" s="50" t="s">
        <v>17</v>
      </c>
      <c r="E155" s="50" t="s">
        <v>3</v>
      </c>
      <c r="F155" s="50" t="s">
        <v>112</v>
      </c>
      <c r="G155" s="50"/>
      <c r="H155" s="48">
        <f>SUM(H156)</f>
        <v>876.5</v>
      </c>
      <c r="I155" s="48">
        <f t="shared" si="21"/>
        <v>0</v>
      </c>
      <c r="J155" s="48">
        <f t="shared" si="21"/>
        <v>0</v>
      </c>
      <c r="K155" s="48">
        <f t="shared" si="21"/>
        <v>0</v>
      </c>
      <c r="L155" s="48">
        <f t="shared" si="21"/>
        <v>0</v>
      </c>
      <c r="M155" s="48">
        <f t="shared" si="21"/>
        <v>0</v>
      </c>
      <c r="N155" s="48">
        <f t="shared" si="21"/>
        <v>0</v>
      </c>
      <c r="O155" s="48">
        <f t="shared" si="21"/>
        <v>0</v>
      </c>
      <c r="P155" s="48">
        <f t="shared" si="21"/>
        <v>0</v>
      </c>
      <c r="Q155" s="48">
        <v>161.6</v>
      </c>
      <c r="R155" s="48">
        <f t="shared" si="22"/>
        <v>0</v>
      </c>
      <c r="S155" s="48">
        <f t="shared" si="23"/>
        <v>0</v>
      </c>
      <c r="T155" s="48">
        <f t="shared" si="23"/>
        <v>0</v>
      </c>
      <c r="U155" s="48">
        <f t="shared" si="23"/>
        <v>0</v>
      </c>
      <c r="V155" s="48">
        <f t="shared" si="23"/>
        <v>0</v>
      </c>
      <c r="W155" s="48">
        <f t="shared" si="23"/>
        <v>0</v>
      </c>
      <c r="X155" s="48">
        <f t="shared" si="23"/>
        <v>0</v>
      </c>
      <c r="Y155" s="48">
        <f t="shared" si="23"/>
        <v>0</v>
      </c>
      <c r="Z155" s="48">
        <f t="shared" si="23"/>
        <v>0</v>
      </c>
      <c r="AA155" s="44">
        <v>161.4</v>
      </c>
      <c r="AB155" s="44">
        <f t="shared" si="20"/>
        <v>99.87623762376239</v>
      </c>
    </row>
    <row r="156" spans="1:28" s="12" customFormat="1" ht="37.5">
      <c r="A156" s="15"/>
      <c r="B156" s="6" t="s">
        <v>82</v>
      </c>
      <c r="C156" s="6">
        <v>992</v>
      </c>
      <c r="D156" s="50" t="s">
        <v>17</v>
      </c>
      <c r="E156" s="50" t="s">
        <v>3</v>
      </c>
      <c r="F156" s="50" t="s">
        <v>113</v>
      </c>
      <c r="G156" s="50"/>
      <c r="H156" s="48">
        <f aca="true" t="shared" si="24" ref="H156:P156">SUM(H158)</f>
        <v>876.5</v>
      </c>
      <c r="I156" s="48">
        <f t="shared" si="24"/>
        <v>0</v>
      </c>
      <c r="J156" s="48">
        <f t="shared" si="24"/>
        <v>0</v>
      </c>
      <c r="K156" s="48">
        <f t="shared" si="24"/>
        <v>0</v>
      </c>
      <c r="L156" s="48">
        <f t="shared" si="24"/>
        <v>0</v>
      </c>
      <c r="M156" s="48">
        <f t="shared" si="24"/>
        <v>0</v>
      </c>
      <c r="N156" s="48">
        <f t="shared" si="24"/>
        <v>0</v>
      </c>
      <c r="O156" s="48">
        <f t="shared" si="24"/>
        <v>0</v>
      </c>
      <c r="P156" s="48">
        <f t="shared" si="24"/>
        <v>0</v>
      </c>
      <c r="Q156" s="48">
        <v>161.6</v>
      </c>
      <c r="R156" s="48">
        <f t="shared" si="22"/>
        <v>0</v>
      </c>
      <c r="S156" s="48">
        <f t="shared" si="23"/>
        <v>0</v>
      </c>
      <c r="T156" s="48">
        <f t="shared" si="23"/>
        <v>0</v>
      </c>
      <c r="U156" s="48">
        <f t="shared" si="23"/>
        <v>0</v>
      </c>
      <c r="V156" s="48">
        <f t="shared" si="23"/>
        <v>0</v>
      </c>
      <c r="W156" s="48">
        <f t="shared" si="23"/>
        <v>0</v>
      </c>
      <c r="X156" s="48">
        <f t="shared" si="23"/>
        <v>0</v>
      </c>
      <c r="Y156" s="48">
        <f t="shared" si="23"/>
        <v>0</v>
      </c>
      <c r="Z156" s="48">
        <f t="shared" si="23"/>
        <v>0</v>
      </c>
      <c r="AA156" s="44">
        <v>161.4</v>
      </c>
      <c r="AB156" s="44">
        <f t="shared" si="20"/>
        <v>99.87623762376239</v>
      </c>
    </row>
    <row r="157" spans="1:28" s="12" customFormat="1" ht="112.5">
      <c r="A157" s="15"/>
      <c r="B157" s="6" t="s">
        <v>212</v>
      </c>
      <c r="C157" s="6">
        <v>992</v>
      </c>
      <c r="D157" s="50" t="s">
        <v>17</v>
      </c>
      <c r="E157" s="50" t="s">
        <v>3</v>
      </c>
      <c r="F157" s="50" t="s">
        <v>190</v>
      </c>
      <c r="G157" s="50"/>
      <c r="H157" s="48"/>
      <c r="I157" s="48"/>
      <c r="J157" s="48"/>
      <c r="K157" s="48"/>
      <c r="L157" s="48"/>
      <c r="M157" s="48"/>
      <c r="N157" s="48"/>
      <c r="O157" s="48"/>
      <c r="P157" s="48"/>
      <c r="Q157" s="48">
        <v>161.6</v>
      </c>
      <c r="R157" s="48">
        <f t="shared" si="22"/>
        <v>0</v>
      </c>
      <c r="S157" s="48">
        <f t="shared" si="23"/>
        <v>0</v>
      </c>
      <c r="T157" s="48">
        <f t="shared" si="23"/>
        <v>0</v>
      </c>
      <c r="U157" s="48">
        <f t="shared" si="23"/>
        <v>0</v>
      </c>
      <c r="V157" s="48">
        <f t="shared" si="23"/>
        <v>0</v>
      </c>
      <c r="W157" s="48">
        <f t="shared" si="23"/>
        <v>0</v>
      </c>
      <c r="X157" s="48">
        <f t="shared" si="23"/>
        <v>0</v>
      </c>
      <c r="Y157" s="48">
        <f t="shared" si="23"/>
        <v>0</v>
      </c>
      <c r="Z157" s="48">
        <f t="shared" si="23"/>
        <v>0</v>
      </c>
      <c r="AA157" s="44">
        <v>161.4</v>
      </c>
      <c r="AB157" s="44">
        <f t="shared" si="20"/>
        <v>99.87623762376239</v>
      </c>
    </row>
    <row r="158" spans="1:28" s="12" customFormat="1" ht="76.5" customHeight="1">
      <c r="A158" s="15"/>
      <c r="B158" s="6" t="s">
        <v>184</v>
      </c>
      <c r="C158" s="6">
        <v>992</v>
      </c>
      <c r="D158" s="50" t="s">
        <v>17</v>
      </c>
      <c r="E158" s="50" t="s">
        <v>3</v>
      </c>
      <c r="F158" s="50" t="s">
        <v>168</v>
      </c>
      <c r="G158" s="50"/>
      <c r="H158" s="48">
        <v>876.5</v>
      </c>
      <c r="I158" s="48"/>
      <c r="J158" s="51"/>
      <c r="K158" s="48"/>
      <c r="L158" s="48"/>
      <c r="M158" s="48"/>
      <c r="N158" s="48"/>
      <c r="O158" s="48"/>
      <c r="P158" s="51"/>
      <c r="Q158" s="48">
        <v>161.6</v>
      </c>
      <c r="R158" s="48">
        <f t="shared" si="22"/>
        <v>0</v>
      </c>
      <c r="S158" s="48">
        <f t="shared" si="23"/>
        <v>0</v>
      </c>
      <c r="T158" s="48">
        <f t="shared" si="23"/>
        <v>0</v>
      </c>
      <c r="U158" s="48">
        <f t="shared" si="23"/>
        <v>0</v>
      </c>
      <c r="V158" s="48">
        <f t="shared" si="23"/>
        <v>0</v>
      </c>
      <c r="W158" s="48">
        <f t="shared" si="23"/>
        <v>0</v>
      </c>
      <c r="X158" s="48">
        <f t="shared" si="23"/>
        <v>0</v>
      </c>
      <c r="Y158" s="48">
        <f t="shared" si="23"/>
        <v>0</v>
      </c>
      <c r="Z158" s="48">
        <f t="shared" si="23"/>
        <v>0</v>
      </c>
      <c r="AA158" s="44">
        <v>161.4</v>
      </c>
      <c r="AB158" s="44">
        <f t="shared" si="20"/>
        <v>99.87623762376239</v>
      </c>
    </row>
    <row r="159" spans="1:28" s="12" customFormat="1" ht="37.5">
      <c r="A159" s="15"/>
      <c r="B159" s="6" t="s">
        <v>97</v>
      </c>
      <c r="C159" s="6">
        <v>992</v>
      </c>
      <c r="D159" s="50" t="s">
        <v>17</v>
      </c>
      <c r="E159" s="50" t="s">
        <v>3</v>
      </c>
      <c r="F159" s="50" t="s">
        <v>168</v>
      </c>
      <c r="G159" s="50" t="s">
        <v>69</v>
      </c>
      <c r="H159" s="48"/>
      <c r="I159" s="48"/>
      <c r="J159" s="51"/>
      <c r="K159" s="48"/>
      <c r="L159" s="48"/>
      <c r="M159" s="48"/>
      <c r="N159" s="48"/>
      <c r="O159" s="48"/>
      <c r="P159" s="51"/>
      <c r="Q159" s="48">
        <v>161.6</v>
      </c>
      <c r="R159" s="48">
        <f t="shared" si="22"/>
        <v>0</v>
      </c>
      <c r="S159" s="48">
        <f t="shared" si="23"/>
        <v>0</v>
      </c>
      <c r="T159" s="48">
        <f t="shared" si="23"/>
        <v>0</v>
      </c>
      <c r="U159" s="48">
        <f t="shared" si="23"/>
        <v>0</v>
      </c>
      <c r="V159" s="48">
        <f t="shared" si="23"/>
        <v>0</v>
      </c>
      <c r="W159" s="48">
        <f t="shared" si="23"/>
        <v>0</v>
      </c>
      <c r="X159" s="48">
        <f t="shared" si="23"/>
        <v>0</v>
      </c>
      <c r="Y159" s="48">
        <f t="shared" si="23"/>
        <v>0</v>
      </c>
      <c r="Z159" s="48">
        <f t="shared" si="23"/>
        <v>0</v>
      </c>
      <c r="AA159" s="44">
        <v>161.4</v>
      </c>
      <c r="AB159" s="44">
        <f t="shared" si="20"/>
        <v>99.87623762376239</v>
      </c>
    </row>
    <row r="160" spans="1:28" s="12" customFormat="1" ht="18.75">
      <c r="A160" s="15"/>
      <c r="B160" s="31" t="s">
        <v>256</v>
      </c>
      <c r="C160" s="6">
        <v>992</v>
      </c>
      <c r="D160" s="50" t="s">
        <v>17</v>
      </c>
      <c r="E160" s="50" t="s">
        <v>16</v>
      </c>
      <c r="F160" s="50"/>
      <c r="G160" s="50"/>
      <c r="H160" s="48"/>
      <c r="I160" s="48"/>
      <c r="J160" s="51"/>
      <c r="K160" s="48"/>
      <c r="L160" s="48"/>
      <c r="M160" s="48"/>
      <c r="N160" s="48"/>
      <c r="O160" s="48"/>
      <c r="P160" s="51"/>
      <c r="Q160" s="44">
        <v>5.7</v>
      </c>
      <c r="R160" s="48"/>
      <c r="S160" s="48"/>
      <c r="T160" s="51"/>
      <c r="U160" s="48"/>
      <c r="V160" s="48"/>
      <c r="W160" s="48"/>
      <c r="X160" s="48"/>
      <c r="Y160" s="48"/>
      <c r="Z160" s="51"/>
      <c r="AA160" s="44">
        <v>5</v>
      </c>
      <c r="AB160" s="44">
        <f t="shared" si="20"/>
        <v>87.71929824561403</v>
      </c>
    </row>
    <row r="161" spans="1:28" s="12" customFormat="1" ht="56.25">
      <c r="A161" s="15"/>
      <c r="B161" s="78" t="s">
        <v>257</v>
      </c>
      <c r="C161" s="6">
        <v>992</v>
      </c>
      <c r="D161" s="50" t="s">
        <v>17</v>
      </c>
      <c r="E161" s="50" t="s">
        <v>16</v>
      </c>
      <c r="F161" s="80" t="s">
        <v>112</v>
      </c>
      <c r="G161" s="50"/>
      <c r="H161" s="48"/>
      <c r="I161" s="48"/>
      <c r="J161" s="51"/>
      <c r="K161" s="48"/>
      <c r="L161" s="48"/>
      <c r="M161" s="48"/>
      <c r="N161" s="48"/>
      <c r="O161" s="48"/>
      <c r="P161" s="51"/>
      <c r="Q161" s="44">
        <v>5.7</v>
      </c>
      <c r="R161" s="48"/>
      <c r="S161" s="48"/>
      <c r="T161" s="51"/>
      <c r="U161" s="48"/>
      <c r="V161" s="48"/>
      <c r="W161" s="48"/>
      <c r="X161" s="48"/>
      <c r="Y161" s="48"/>
      <c r="Z161" s="51"/>
      <c r="AA161" s="44">
        <v>5</v>
      </c>
      <c r="AB161" s="44">
        <f t="shared" si="20"/>
        <v>87.71929824561403</v>
      </c>
    </row>
    <row r="162" spans="1:28" s="12" customFormat="1" ht="37.5">
      <c r="A162" s="15"/>
      <c r="B162" s="78" t="s">
        <v>82</v>
      </c>
      <c r="C162" s="6">
        <v>992</v>
      </c>
      <c r="D162" s="50" t="s">
        <v>17</v>
      </c>
      <c r="E162" s="50" t="s">
        <v>16</v>
      </c>
      <c r="F162" s="80" t="s">
        <v>113</v>
      </c>
      <c r="G162" s="50"/>
      <c r="H162" s="48"/>
      <c r="I162" s="48"/>
      <c r="J162" s="51"/>
      <c r="K162" s="48"/>
      <c r="L162" s="48"/>
      <c r="M162" s="48"/>
      <c r="N162" s="48"/>
      <c r="O162" s="48"/>
      <c r="P162" s="51"/>
      <c r="Q162" s="44">
        <v>5.7</v>
      </c>
      <c r="R162" s="48"/>
      <c r="S162" s="48"/>
      <c r="T162" s="51"/>
      <c r="U162" s="48"/>
      <c r="V162" s="48"/>
      <c r="W162" s="48"/>
      <c r="X162" s="48"/>
      <c r="Y162" s="48"/>
      <c r="Z162" s="51"/>
      <c r="AA162" s="44">
        <v>5</v>
      </c>
      <c r="AB162" s="44">
        <f t="shared" si="20"/>
        <v>87.71929824561403</v>
      </c>
    </row>
    <row r="163" spans="1:28" s="12" customFormat="1" ht="56.25">
      <c r="A163" s="15"/>
      <c r="B163" s="78" t="s">
        <v>258</v>
      </c>
      <c r="C163" s="6">
        <v>992</v>
      </c>
      <c r="D163" s="50" t="s">
        <v>17</v>
      </c>
      <c r="E163" s="50" t="s">
        <v>16</v>
      </c>
      <c r="F163" s="80" t="s">
        <v>114</v>
      </c>
      <c r="G163" s="50"/>
      <c r="H163" s="48"/>
      <c r="I163" s="48"/>
      <c r="J163" s="51"/>
      <c r="K163" s="48"/>
      <c r="L163" s="48"/>
      <c r="M163" s="48"/>
      <c r="N163" s="48"/>
      <c r="O163" s="48"/>
      <c r="P163" s="51"/>
      <c r="Q163" s="44">
        <v>5.7</v>
      </c>
      <c r="R163" s="48"/>
      <c r="S163" s="48"/>
      <c r="T163" s="51"/>
      <c r="U163" s="48"/>
      <c r="V163" s="48"/>
      <c r="W163" s="48"/>
      <c r="X163" s="48"/>
      <c r="Y163" s="48"/>
      <c r="Z163" s="51"/>
      <c r="AA163" s="44">
        <v>5</v>
      </c>
      <c r="AB163" s="44">
        <f t="shared" si="20"/>
        <v>87.71929824561403</v>
      </c>
    </row>
    <row r="164" spans="1:28" s="12" customFormat="1" ht="75">
      <c r="A164" s="15"/>
      <c r="B164" s="78" t="s">
        <v>259</v>
      </c>
      <c r="C164" s="6">
        <v>992</v>
      </c>
      <c r="D164" s="50" t="s">
        <v>17</v>
      </c>
      <c r="E164" s="50" t="s">
        <v>16</v>
      </c>
      <c r="F164" s="80" t="s">
        <v>260</v>
      </c>
      <c r="G164" s="50"/>
      <c r="H164" s="48"/>
      <c r="I164" s="48"/>
      <c r="J164" s="51"/>
      <c r="K164" s="48"/>
      <c r="L164" s="48"/>
      <c r="M164" s="48"/>
      <c r="N164" s="48"/>
      <c r="O164" s="48"/>
      <c r="P164" s="51"/>
      <c r="Q164" s="44">
        <v>5.7</v>
      </c>
      <c r="R164" s="48"/>
      <c r="S164" s="48"/>
      <c r="T164" s="51"/>
      <c r="U164" s="48"/>
      <c r="V164" s="48"/>
      <c r="W164" s="48"/>
      <c r="X164" s="48"/>
      <c r="Y164" s="48"/>
      <c r="Z164" s="51"/>
      <c r="AA164" s="44">
        <v>5</v>
      </c>
      <c r="AB164" s="44">
        <f t="shared" si="20"/>
        <v>87.71929824561403</v>
      </c>
    </row>
    <row r="165" spans="1:28" s="12" customFormat="1" ht="37.5">
      <c r="A165" s="15"/>
      <c r="B165" s="31" t="s">
        <v>85</v>
      </c>
      <c r="C165" s="31">
        <v>992</v>
      </c>
      <c r="D165" s="50" t="s">
        <v>17</v>
      </c>
      <c r="E165" s="50" t="s">
        <v>16</v>
      </c>
      <c r="F165" s="80" t="s">
        <v>260</v>
      </c>
      <c r="G165" s="50" t="s">
        <v>69</v>
      </c>
      <c r="H165" s="48"/>
      <c r="I165" s="48"/>
      <c r="J165" s="51"/>
      <c r="K165" s="48"/>
      <c r="L165" s="48"/>
      <c r="M165" s="48"/>
      <c r="N165" s="48"/>
      <c r="O165" s="48"/>
      <c r="P165" s="51"/>
      <c r="Q165" s="44">
        <v>5.7</v>
      </c>
      <c r="R165" s="48"/>
      <c r="S165" s="48"/>
      <c r="T165" s="51"/>
      <c r="U165" s="48"/>
      <c r="V165" s="48"/>
      <c r="W165" s="48"/>
      <c r="X165" s="48"/>
      <c r="Y165" s="48"/>
      <c r="Z165" s="51"/>
      <c r="AA165" s="44">
        <v>5</v>
      </c>
      <c r="AB165" s="44">
        <f t="shared" si="20"/>
        <v>87.71929824561403</v>
      </c>
    </row>
    <row r="166" spans="1:28" s="12" customFormat="1" ht="18.75">
      <c r="A166" s="15" t="s">
        <v>52</v>
      </c>
      <c r="B166" s="60" t="s">
        <v>22</v>
      </c>
      <c r="C166" s="108">
        <v>992</v>
      </c>
      <c r="D166" s="61" t="s">
        <v>12</v>
      </c>
      <c r="E166" s="61" t="s">
        <v>4</v>
      </c>
      <c r="F166" s="61"/>
      <c r="G166" s="61"/>
      <c r="H166" s="62" t="e">
        <f>SUM(H167+#REF!)</f>
        <v>#REF!</v>
      </c>
      <c r="I166" s="62" t="e">
        <f>SUM(I167+#REF!)</f>
        <v>#REF!</v>
      </c>
      <c r="J166" s="62" t="e">
        <f>SUM(J167+#REF!)</f>
        <v>#REF!</v>
      </c>
      <c r="K166" s="62" t="e">
        <f>SUM(K167+#REF!)</f>
        <v>#REF!</v>
      </c>
      <c r="L166" s="62" t="e">
        <f>SUM(L167+#REF!)</f>
        <v>#REF!</v>
      </c>
      <c r="M166" s="62" t="e">
        <f>SUM(M167+#REF!)</f>
        <v>#REF!</v>
      </c>
      <c r="N166" s="62" t="e">
        <f>SUM(N167+#REF!)</f>
        <v>#REF!</v>
      </c>
      <c r="O166" s="62" t="e">
        <f>SUM(O167+#REF!)</f>
        <v>#REF!</v>
      </c>
      <c r="P166" s="62" t="e">
        <f>SUM(P167+#REF!)</f>
        <v>#REF!</v>
      </c>
      <c r="Q166" s="63">
        <v>10</v>
      </c>
      <c r="R166" s="62" t="e">
        <f>SUM(R167+#REF!)</f>
        <v>#REF!</v>
      </c>
      <c r="S166" s="62" t="e">
        <f>SUM(S167+#REF!)</f>
        <v>#REF!</v>
      </c>
      <c r="T166" s="62" t="e">
        <f>SUM(T167+#REF!)</f>
        <v>#REF!</v>
      </c>
      <c r="U166" s="62" t="e">
        <f>SUM(U167+#REF!)</f>
        <v>#REF!</v>
      </c>
      <c r="V166" s="62" t="e">
        <f>SUM(V167+#REF!)</f>
        <v>#REF!</v>
      </c>
      <c r="W166" s="62" t="e">
        <f>SUM(W167+#REF!)</f>
        <v>#REF!</v>
      </c>
      <c r="X166" s="62" t="e">
        <f>SUM(X167+#REF!)</f>
        <v>#REF!</v>
      </c>
      <c r="Y166" s="62" t="e">
        <f>SUM(Y167+#REF!)</f>
        <v>#REF!</v>
      </c>
      <c r="Z166" s="62" t="e">
        <f>SUM(Z167+#REF!)</f>
        <v>#REF!</v>
      </c>
      <c r="AA166" s="63">
        <v>10</v>
      </c>
      <c r="AB166" s="63">
        <f t="shared" si="20"/>
        <v>100</v>
      </c>
    </row>
    <row r="167" spans="1:28" s="12" customFormat="1" ht="18.75">
      <c r="A167" s="15"/>
      <c r="B167" s="30" t="s">
        <v>36</v>
      </c>
      <c r="C167" s="107">
        <v>992</v>
      </c>
      <c r="D167" s="50" t="s">
        <v>12</v>
      </c>
      <c r="E167" s="50" t="s">
        <v>3</v>
      </c>
      <c r="F167" s="50"/>
      <c r="G167" s="50"/>
      <c r="H167" s="48">
        <f aca="true" t="shared" si="25" ref="H167:P168">SUM(H168)</f>
        <v>0</v>
      </c>
      <c r="I167" s="48">
        <f t="shared" si="25"/>
        <v>17945.4</v>
      </c>
      <c r="J167" s="48">
        <f t="shared" si="25"/>
        <v>0</v>
      </c>
      <c r="K167" s="48">
        <f t="shared" si="25"/>
        <v>0</v>
      </c>
      <c r="L167" s="48">
        <f t="shared" si="25"/>
        <v>0</v>
      </c>
      <c r="M167" s="48">
        <f t="shared" si="25"/>
        <v>0</v>
      </c>
      <c r="N167" s="48">
        <f t="shared" si="25"/>
        <v>0</v>
      </c>
      <c r="O167" s="48">
        <f t="shared" si="25"/>
        <v>0</v>
      </c>
      <c r="P167" s="48">
        <f t="shared" si="25"/>
        <v>0</v>
      </c>
      <c r="Q167" s="44">
        <v>10</v>
      </c>
      <c r="R167" s="48" t="e">
        <f>SUM(R168+#REF!)</f>
        <v>#REF!</v>
      </c>
      <c r="S167" s="48" t="e">
        <f>SUM(S168+#REF!)</f>
        <v>#REF!</v>
      </c>
      <c r="T167" s="48" t="e">
        <f>SUM(T168+#REF!)</f>
        <v>#REF!</v>
      </c>
      <c r="U167" s="48" t="e">
        <f>SUM(U168+#REF!)</f>
        <v>#REF!</v>
      </c>
      <c r="V167" s="48" t="e">
        <f>SUM(V168+#REF!)</f>
        <v>#REF!</v>
      </c>
      <c r="W167" s="48" t="e">
        <f>SUM(W168+#REF!)</f>
        <v>#REF!</v>
      </c>
      <c r="X167" s="48" t="e">
        <f>SUM(X168+#REF!)</f>
        <v>#REF!</v>
      </c>
      <c r="Y167" s="48" t="e">
        <f>SUM(Y168+#REF!)</f>
        <v>#REF!</v>
      </c>
      <c r="Z167" s="48" t="e">
        <f>SUM(Z168+#REF!)</f>
        <v>#REF!</v>
      </c>
      <c r="AA167" s="44">
        <v>10</v>
      </c>
      <c r="AB167" s="44">
        <f t="shared" si="20"/>
        <v>100</v>
      </c>
    </row>
    <row r="168" spans="1:28" s="12" customFormat="1" ht="108" customHeight="1">
      <c r="A168" s="15"/>
      <c r="B168" s="6" t="s">
        <v>208</v>
      </c>
      <c r="C168" s="107">
        <v>992</v>
      </c>
      <c r="D168" s="50" t="s">
        <v>12</v>
      </c>
      <c r="E168" s="50" t="s">
        <v>3</v>
      </c>
      <c r="F168" s="50" t="s">
        <v>169</v>
      </c>
      <c r="G168" s="50"/>
      <c r="H168" s="48">
        <f t="shared" si="25"/>
        <v>0</v>
      </c>
      <c r="I168" s="48">
        <f t="shared" si="25"/>
        <v>17945.4</v>
      </c>
      <c r="J168" s="48">
        <f t="shared" si="25"/>
        <v>0</v>
      </c>
      <c r="K168" s="48">
        <f t="shared" si="25"/>
        <v>0</v>
      </c>
      <c r="L168" s="48">
        <f t="shared" si="25"/>
        <v>0</v>
      </c>
      <c r="M168" s="48">
        <f t="shared" si="25"/>
        <v>0</v>
      </c>
      <c r="N168" s="48">
        <f t="shared" si="25"/>
        <v>0</v>
      </c>
      <c r="O168" s="48">
        <f t="shared" si="25"/>
        <v>0</v>
      </c>
      <c r="P168" s="48">
        <f t="shared" si="25"/>
        <v>0</v>
      </c>
      <c r="Q168" s="44">
        <v>10</v>
      </c>
      <c r="R168" s="48" t="e">
        <f>SUM(R169+#REF!)</f>
        <v>#REF!</v>
      </c>
      <c r="S168" s="48" t="e">
        <f>SUM(S169+#REF!)</f>
        <v>#REF!</v>
      </c>
      <c r="T168" s="48" t="e">
        <f>SUM(T169+#REF!)</f>
        <v>#REF!</v>
      </c>
      <c r="U168" s="48" t="e">
        <f>SUM(U169+#REF!)</f>
        <v>#REF!</v>
      </c>
      <c r="V168" s="48" t="e">
        <f>SUM(V169+#REF!)</f>
        <v>#REF!</v>
      </c>
      <c r="W168" s="48" t="e">
        <f>SUM(W169+#REF!)</f>
        <v>#REF!</v>
      </c>
      <c r="X168" s="48" t="e">
        <f>SUM(X169+#REF!)</f>
        <v>#REF!</v>
      </c>
      <c r="Y168" s="48" t="e">
        <f>SUM(Y169+#REF!)</f>
        <v>#REF!</v>
      </c>
      <c r="Z168" s="48" t="e">
        <f>SUM(Z169+#REF!)</f>
        <v>#REF!</v>
      </c>
      <c r="AA168" s="44">
        <v>10</v>
      </c>
      <c r="AB168" s="44">
        <f t="shared" si="20"/>
        <v>100</v>
      </c>
    </row>
    <row r="169" spans="1:28" s="12" customFormat="1" ht="75">
      <c r="A169" s="15"/>
      <c r="B169" s="6" t="s">
        <v>209</v>
      </c>
      <c r="C169" s="107">
        <v>992</v>
      </c>
      <c r="D169" s="50" t="s">
        <v>12</v>
      </c>
      <c r="E169" s="50" t="s">
        <v>3</v>
      </c>
      <c r="F169" s="50" t="s">
        <v>170</v>
      </c>
      <c r="G169" s="50"/>
      <c r="H169" s="48">
        <f aca="true" t="shared" si="26" ref="H169:P169">SUM(H172)</f>
        <v>0</v>
      </c>
      <c r="I169" s="48">
        <f t="shared" si="26"/>
        <v>17945.4</v>
      </c>
      <c r="J169" s="48">
        <f t="shared" si="26"/>
        <v>0</v>
      </c>
      <c r="K169" s="48">
        <f t="shared" si="26"/>
        <v>0</v>
      </c>
      <c r="L169" s="48">
        <f t="shared" si="26"/>
        <v>0</v>
      </c>
      <c r="M169" s="48">
        <f t="shared" si="26"/>
        <v>0</v>
      </c>
      <c r="N169" s="48">
        <f t="shared" si="26"/>
        <v>0</v>
      </c>
      <c r="O169" s="48">
        <f t="shared" si="26"/>
        <v>0</v>
      </c>
      <c r="P169" s="48">
        <f t="shared" si="26"/>
        <v>0</v>
      </c>
      <c r="Q169" s="44">
        <v>10</v>
      </c>
      <c r="R169" s="48" t="e">
        <f>SUM(R170+#REF!)</f>
        <v>#REF!</v>
      </c>
      <c r="S169" s="48" t="e">
        <f>SUM(S170+#REF!)</f>
        <v>#REF!</v>
      </c>
      <c r="T169" s="48" t="e">
        <f>SUM(T170+#REF!)</f>
        <v>#REF!</v>
      </c>
      <c r="U169" s="48" t="e">
        <f>SUM(U170+#REF!)</f>
        <v>#REF!</v>
      </c>
      <c r="V169" s="48" t="e">
        <f>SUM(V170+#REF!)</f>
        <v>#REF!</v>
      </c>
      <c r="W169" s="48" t="e">
        <f>SUM(W170+#REF!)</f>
        <v>#REF!</v>
      </c>
      <c r="X169" s="48" t="e">
        <f>SUM(X170+#REF!)</f>
        <v>#REF!</v>
      </c>
      <c r="Y169" s="48" t="e">
        <f>SUM(Y170+#REF!)</f>
        <v>#REF!</v>
      </c>
      <c r="Z169" s="48" t="e">
        <f>SUM(Z170+#REF!)</f>
        <v>#REF!</v>
      </c>
      <c r="AA169" s="44">
        <v>10</v>
      </c>
      <c r="AB169" s="44">
        <f t="shared" si="20"/>
        <v>100</v>
      </c>
    </row>
    <row r="170" spans="1:28" s="12" customFormat="1" ht="75">
      <c r="A170" s="15"/>
      <c r="B170" s="6" t="s">
        <v>191</v>
      </c>
      <c r="C170" s="31">
        <v>992</v>
      </c>
      <c r="D170" s="50" t="s">
        <v>12</v>
      </c>
      <c r="E170" s="50" t="s">
        <v>3</v>
      </c>
      <c r="F170" s="50" t="s">
        <v>192</v>
      </c>
      <c r="G170" s="50"/>
      <c r="H170" s="48"/>
      <c r="I170" s="48"/>
      <c r="J170" s="48"/>
      <c r="K170" s="48"/>
      <c r="L170" s="48"/>
      <c r="M170" s="48"/>
      <c r="N170" s="48"/>
      <c r="O170" s="48"/>
      <c r="P170" s="48"/>
      <c r="Q170" s="44">
        <v>10</v>
      </c>
      <c r="R170" s="48" t="e">
        <f>SUM(R171+#REF!)</f>
        <v>#REF!</v>
      </c>
      <c r="S170" s="48" t="e">
        <f>SUM(S171+#REF!)</f>
        <v>#REF!</v>
      </c>
      <c r="T170" s="48" t="e">
        <f>SUM(T171+#REF!)</f>
        <v>#REF!</v>
      </c>
      <c r="U170" s="48" t="e">
        <f>SUM(U171+#REF!)</f>
        <v>#REF!</v>
      </c>
      <c r="V170" s="48" t="e">
        <f>SUM(V171+#REF!)</f>
        <v>#REF!</v>
      </c>
      <c r="W170" s="48" t="e">
        <f>SUM(W171+#REF!)</f>
        <v>#REF!</v>
      </c>
      <c r="X170" s="48" t="e">
        <f>SUM(X171+#REF!)</f>
        <v>#REF!</v>
      </c>
      <c r="Y170" s="48" t="e">
        <f>SUM(Y171+#REF!)</f>
        <v>#REF!</v>
      </c>
      <c r="Z170" s="48" t="e">
        <f>SUM(Z171+#REF!)</f>
        <v>#REF!</v>
      </c>
      <c r="AA170" s="44">
        <v>10</v>
      </c>
      <c r="AB170" s="44">
        <f t="shared" si="20"/>
        <v>100</v>
      </c>
    </row>
    <row r="171" spans="1:28" s="12" customFormat="1" ht="37.5">
      <c r="A171" s="15"/>
      <c r="B171" s="6" t="s">
        <v>37</v>
      </c>
      <c r="C171" s="6">
        <v>992</v>
      </c>
      <c r="D171" s="50" t="s">
        <v>12</v>
      </c>
      <c r="E171" s="50" t="s">
        <v>3</v>
      </c>
      <c r="F171" s="50" t="s">
        <v>171</v>
      </c>
      <c r="G171" s="50"/>
      <c r="H171" s="48"/>
      <c r="I171" s="48"/>
      <c r="J171" s="48"/>
      <c r="K171" s="48"/>
      <c r="L171" s="48"/>
      <c r="M171" s="48"/>
      <c r="N171" s="48"/>
      <c r="O171" s="48"/>
      <c r="P171" s="48"/>
      <c r="Q171" s="44">
        <v>193</v>
      </c>
      <c r="R171" s="48"/>
      <c r="S171" s="48"/>
      <c r="T171" s="48"/>
      <c r="U171" s="48"/>
      <c r="V171" s="48"/>
      <c r="W171" s="48"/>
      <c r="X171" s="48"/>
      <c r="Y171" s="48"/>
      <c r="Z171" s="48"/>
      <c r="AA171" s="44">
        <v>193</v>
      </c>
      <c r="AB171" s="44">
        <f t="shared" si="20"/>
        <v>100</v>
      </c>
    </row>
    <row r="172" spans="1:28" s="12" customFormat="1" ht="37.5">
      <c r="A172" s="15"/>
      <c r="B172" s="6" t="s">
        <v>61</v>
      </c>
      <c r="C172" s="30">
        <v>992</v>
      </c>
      <c r="D172" s="50" t="s">
        <v>12</v>
      </c>
      <c r="E172" s="50" t="s">
        <v>3</v>
      </c>
      <c r="F172" s="50" t="s">
        <v>171</v>
      </c>
      <c r="G172" s="50" t="s">
        <v>62</v>
      </c>
      <c r="H172" s="51"/>
      <c r="I172" s="48">
        <v>17945.4</v>
      </c>
      <c r="J172" s="51"/>
      <c r="K172" s="48"/>
      <c r="L172" s="48"/>
      <c r="M172" s="48"/>
      <c r="N172" s="48"/>
      <c r="O172" s="48"/>
      <c r="P172" s="51"/>
      <c r="Q172" s="44">
        <v>10</v>
      </c>
      <c r="R172" s="51"/>
      <c r="S172" s="48">
        <v>17945.4</v>
      </c>
      <c r="T172" s="51"/>
      <c r="U172" s="48"/>
      <c r="V172" s="48"/>
      <c r="W172" s="48"/>
      <c r="X172" s="48"/>
      <c r="Y172" s="48"/>
      <c r="Z172" s="51"/>
      <c r="AA172" s="44">
        <v>10</v>
      </c>
      <c r="AB172" s="44">
        <f t="shared" si="20"/>
        <v>100</v>
      </c>
    </row>
    <row r="173" spans="1:28" s="12" customFormat="1" ht="18.75">
      <c r="A173" s="70" t="s">
        <v>53</v>
      </c>
      <c r="B173" s="60" t="s">
        <v>77</v>
      </c>
      <c r="C173" s="60">
        <v>992</v>
      </c>
      <c r="D173" s="61" t="s">
        <v>25</v>
      </c>
      <c r="E173" s="61" t="s">
        <v>4</v>
      </c>
      <c r="F173" s="61"/>
      <c r="G173" s="61"/>
      <c r="H173" s="66"/>
      <c r="I173" s="62"/>
      <c r="J173" s="66"/>
      <c r="K173" s="62"/>
      <c r="L173" s="62"/>
      <c r="M173" s="62"/>
      <c r="N173" s="62"/>
      <c r="O173" s="62"/>
      <c r="P173" s="66"/>
      <c r="Q173" s="63">
        <v>46.7</v>
      </c>
      <c r="R173" s="66"/>
      <c r="S173" s="62"/>
      <c r="T173" s="66"/>
      <c r="U173" s="62"/>
      <c r="V173" s="62"/>
      <c r="W173" s="62"/>
      <c r="X173" s="62"/>
      <c r="Y173" s="62"/>
      <c r="Z173" s="66"/>
      <c r="AA173" s="63">
        <v>39.6</v>
      </c>
      <c r="AB173" s="63">
        <f t="shared" si="20"/>
        <v>84.79657387580299</v>
      </c>
    </row>
    <row r="174" spans="1:28" s="12" customFormat="1" ht="37.5">
      <c r="A174" s="15"/>
      <c r="B174" s="6" t="s">
        <v>78</v>
      </c>
      <c r="C174" s="6">
        <v>992</v>
      </c>
      <c r="D174" s="50" t="s">
        <v>25</v>
      </c>
      <c r="E174" s="50" t="s">
        <v>6</v>
      </c>
      <c r="F174" s="50"/>
      <c r="G174" s="50"/>
      <c r="H174" s="51"/>
      <c r="I174" s="48"/>
      <c r="J174" s="51"/>
      <c r="K174" s="48"/>
      <c r="L174" s="48"/>
      <c r="M174" s="48"/>
      <c r="N174" s="48"/>
      <c r="O174" s="48"/>
      <c r="P174" s="51"/>
      <c r="Q174" s="44">
        <v>46.7</v>
      </c>
      <c r="R174" s="51"/>
      <c r="S174" s="48"/>
      <c r="T174" s="51"/>
      <c r="U174" s="48"/>
      <c r="V174" s="48"/>
      <c r="W174" s="48"/>
      <c r="X174" s="48"/>
      <c r="Y174" s="48"/>
      <c r="Z174" s="51"/>
      <c r="AA174" s="44">
        <v>39.6</v>
      </c>
      <c r="AB174" s="44">
        <f t="shared" si="20"/>
        <v>84.79657387580299</v>
      </c>
    </row>
    <row r="175" spans="1:28" s="12" customFormat="1" ht="37.5">
      <c r="A175" s="15"/>
      <c r="B175" s="6" t="s">
        <v>172</v>
      </c>
      <c r="C175" s="6">
        <v>992</v>
      </c>
      <c r="D175" s="50" t="s">
        <v>25</v>
      </c>
      <c r="E175" s="50" t="s">
        <v>6</v>
      </c>
      <c r="F175" s="50" t="s">
        <v>102</v>
      </c>
      <c r="G175" s="50"/>
      <c r="H175" s="51"/>
      <c r="I175" s="48"/>
      <c r="J175" s="51"/>
      <c r="K175" s="48"/>
      <c r="L175" s="48"/>
      <c r="M175" s="48"/>
      <c r="N175" s="48"/>
      <c r="O175" s="48"/>
      <c r="P175" s="51"/>
      <c r="Q175" s="44">
        <v>46.7</v>
      </c>
      <c r="R175" s="51"/>
      <c r="S175" s="48"/>
      <c r="T175" s="51"/>
      <c r="U175" s="48"/>
      <c r="V175" s="48"/>
      <c r="W175" s="48"/>
      <c r="X175" s="48"/>
      <c r="Y175" s="48"/>
      <c r="Z175" s="51"/>
      <c r="AA175" s="44">
        <v>39.6</v>
      </c>
      <c r="AB175" s="44">
        <f>AA175/Q175*100</f>
        <v>84.79657387580299</v>
      </c>
    </row>
    <row r="176" spans="1:28" s="12" customFormat="1" ht="37.5">
      <c r="A176" s="15"/>
      <c r="B176" s="71" t="s">
        <v>92</v>
      </c>
      <c r="C176" s="6">
        <v>992</v>
      </c>
      <c r="D176" s="50" t="s">
        <v>25</v>
      </c>
      <c r="E176" s="50" t="s">
        <v>6</v>
      </c>
      <c r="F176" s="50" t="s">
        <v>173</v>
      </c>
      <c r="G176" s="50"/>
      <c r="H176" s="51"/>
      <c r="I176" s="48"/>
      <c r="J176" s="51"/>
      <c r="K176" s="48"/>
      <c r="L176" s="48"/>
      <c r="M176" s="48"/>
      <c r="N176" s="48"/>
      <c r="O176" s="48"/>
      <c r="P176" s="51"/>
      <c r="Q176" s="44">
        <v>46.7</v>
      </c>
      <c r="R176" s="51"/>
      <c r="S176" s="48"/>
      <c r="T176" s="51"/>
      <c r="U176" s="48"/>
      <c r="V176" s="48"/>
      <c r="W176" s="48"/>
      <c r="X176" s="48"/>
      <c r="Y176" s="48"/>
      <c r="Z176" s="51"/>
      <c r="AA176" s="44">
        <v>39.6</v>
      </c>
      <c r="AB176" s="44">
        <f t="shared" si="20"/>
        <v>84.79657387580299</v>
      </c>
    </row>
    <row r="177" spans="1:28" s="12" customFormat="1" ht="55.5" customHeight="1">
      <c r="A177" s="15"/>
      <c r="B177" s="71" t="s">
        <v>93</v>
      </c>
      <c r="C177" s="6">
        <v>992</v>
      </c>
      <c r="D177" s="50" t="s">
        <v>25</v>
      </c>
      <c r="E177" s="50" t="s">
        <v>6</v>
      </c>
      <c r="F177" s="50" t="s">
        <v>174</v>
      </c>
      <c r="G177" s="50"/>
      <c r="H177" s="51"/>
      <c r="I177" s="48"/>
      <c r="J177" s="51"/>
      <c r="K177" s="48"/>
      <c r="L177" s="48"/>
      <c r="M177" s="48"/>
      <c r="N177" s="48"/>
      <c r="O177" s="48"/>
      <c r="P177" s="51"/>
      <c r="Q177" s="44">
        <v>46.7</v>
      </c>
      <c r="R177" s="51"/>
      <c r="S177" s="48"/>
      <c r="T177" s="51"/>
      <c r="U177" s="48"/>
      <c r="V177" s="48"/>
      <c r="W177" s="48"/>
      <c r="X177" s="48"/>
      <c r="Y177" s="48"/>
      <c r="Z177" s="51"/>
      <c r="AA177" s="44">
        <v>39.6</v>
      </c>
      <c r="AB177" s="44">
        <f t="shared" si="20"/>
        <v>84.79657387580299</v>
      </c>
    </row>
    <row r="178" spans="1:28" s="12" customFormat="1" ht="37.5">
      <c r="A178" s="15"/>
      <c r="B178" s="71" t="s">
        <v>61</v>
      </c>
      <c r="C178" s="6">
        <v>992</v>
      </c>
      <c r="D178" s="50" t="s">
        <v>25</v>
      </c>
      <c r="E178" s="50" t="s">
        <v>6</v>
      </c>
      <c r="F178" s="50" t="s">
        <v>174</v>
      </c>
      <c r="G178" s="50" t="s">
        <v>62</v>
      </c>
      <c r="H178" s="51"/>
      <c r="I178" s="48"/>
      <c r="J178" s="51"/>
      <c r="K178" s="48"/>
      <c r="L178" s="48"/>
      <c r="M178" s="48"/>
      <c r="N178" s="48"/>
      <c r="O178" s="48"/>
      <c r="P178" s="51"/>
      <c r="Q178" s="44">
        <v>46.7</v>
      </c>
      <c r="R178" s="51"/>
      <c r="S178" s="48"/>
      <c r="T178" s="51"/>
      <c r="U178" s="48"/>
      <c r="V178" s="48"/>
      <c r="W178" s="48"/>
      <c r="X178" s="48"/>
      <c r="Y178" s="48"/>
      <c r="Z178" s="51"/>
      <c r="AA178" s="44">
        <v>39.6</v>
      </c>
      <c r="AB178" s="44">
        <f>AA178/Q178*100</f>
        <v>84.79657387580299</v>
      </c>
    </row>
    <row r="179" spans="1:28" s="12" customFormat="1" ht="37.5">
      <c r="A179" s="70" t="s">
        <v>79</v>
      </c>
      <c r="B179" s="60" t="s">
        <v>38</v>
      </c>
      <c r="C179" s="60">
        <v>992</v>
      </c>
      <c r="D179" s="61" t="s">
        <v>34</v>
      </c>
      <c r="E179" s="61" t="s">
        <v>4</v>
      </c>
      <c r="F179" s="61"/>
      <c r="G179" s="61"/>
      <c r="H179" s="66"/>
      <c r="I179" s="62"/>
      <c r="J179" s="66"/>
      <c r="K179" s="62"/>
      <c r="L179" s="62"/>
      <c r="M179" s="62"/>
      <c r="N179" s="62"/>
      <c r="O179" s="62"/>
      <c r="P179" s="66"/>
      <c r="Q179" s="63">
        <v>0.9</v>
      </c>
      <c r="R179" s="66"/>
      <c r="S179" s="62"/>
      <c r="T179" s="66"/>
      <c r="U179" s="62"/>
      <c r="V179" s="62"/>
      <c r="W179" s="62"/>
      <c r="X179" s="62"/>
      <c r="Y179" s="62"/>
      <c r="Z179" s="66"/>
      <c r="AA179" s="63">
        <v>0.6</v>
      </c>
      <c r="AB179" s="63">
        <f t="shared" si="20"/>
        <v>66.66666666666666</v>
      </c>
    </row>
    <row r="180" spans="1:28" s="12" customFormat="1" ht="37.5">
      <c r="A180" s="15"/>
      <c r="B180" s="6" t="s">
        <v>39</v>
      </c>
      <c r="C180" s="6">
        <v>992</v>
      </c>
      <c r="D180" s="50" t="s">
        <v>34</v>
      </c>
      <c r="E180" s="50" t="s">
        <v>3</v>
      </c>
      <c r="F180" s="50"/>
      <c r="G180" s="50"/>
      <c r="H180" s="51"/>
      <c r="I180" s="48"/>
      <c r="J180" s="51"/>
      <c r="K180" s="48"/>
      <c r="L180" s="48"/>
      <c r="M180" s="48"/>
      <c r="N180" s="48"/>
      <c r="O180" s="48"/>
      <c r="P180" s="51"/>
      <c r="Q180" s="44">
        <v>0.9</v>
      </c>
      <c r="R180" s="51"/>
      <c r="S180" s="48"/>
      <c r="T180" s="51"/>
      <c r="U180" s="48"/>
      <c r="V180" s="48"/>
      <c r="W180" s="48"/>
      <c r="X180" s="48"/>
      <c r="Y180" s="48"/>
      <c r="Z180" s="51"/>
      <c r="AA180" s="44">
        <v>0.6</v>
      </c>
      <c r="AB180" s="44">
        <f t="shared" si="20"/>
        <v>66.66666666666666</v>
      </c>
    </row>
    <row r="181" spans="1:28" s="12" customFormat="1" ht="56.25">
      <c r="A181" s="15"/>
      <c r="B181" s="6" t="s">
        <v>59</v>
      </c>
      <c r="C181" s="6">
        <v>992</v>
      </c>
      <c r="D181" s="50" t="s">
        <v>34</v>
      </c>
      <c r="E181" s="50" t="s">
        <v>3</v>
      </c>
      <c r="F181" s="50" t="s">
        <v>102</v>
      </c>
      <c r="G181" s="50"/>
      <c r="H181" s="51"/>
      <c r="I181" s="48"/>
      <c r="J181" s="51"/>
      <c r="K181" s="48"/>
      <c r="L181" s="48"/>
      <c r="M181" s="48"/>
      <c r="N181" s="48"/>
      <c r="O181" s="48"/>
      <c r="P181" s="51"/>
      <c r="Q181" s="44">
        <v>0.9</v>
      </c>
      <c r="R181" s="51"/>
      <c r="S181" s="48"/>
      <c r="T181" s="51"/>
      <c r="U181" s="48"/>
      <c r="V181" s="48"/>
      <c r="W181" s="48"/>
      <c r="X181" s="48"/>
      <c r="Y181" s="48"/>
      <c r="Z181" s="51"/>
      <c r="AA181" s="44">
        <v>0.6</v>
      </c>
      <c r="AB181" s="44">
        <f t="shared" si="20"/>
        <v>66.66666666666666</v>
      </c>
    </row>
    <row r="182" spans="1:28" s="12" customFormat="1" ht="37.5">
      <c r="A182" s="15"/>
      <c r="B182" s="6" t="s">
        <v>80</v>
      </c>
      <c r="C182" s="6">
        <v>992</v>
      </c>
      <c r="D182" s="50" t="s">
        <v>34</v>
      </c>
      <c r="E182" s="50" t="s">
        <v>3</v>
      </c>
      <c r="F182" s="50" t="s">
        <v>175</v>
      </c>
      <c r="G182" s="50"/>
      <c r="H182" s="51"/>
      <c r="I182" s="48"/>
      <c r="J182" s="51"/>
      <c r="K182" s="48"/>
      <c r="L182" s="48"/>
      <c r="M182" s="48"/>
      <c r="N182" s="48"/>
      <c r="O182" s="48"/>
      <c r="P182" s="51"/>
      <c r="Q182" s="44">
        <v>0.9</v>
      </c>
      <c r="R182" s="51"/>
      <c r="S182" s="48"/>
      <c r="T182" s="51"/>
      <c r="U182" s="48"/>
      <c r="V182" s="48"/>
      <c r="W182" s="48"/>
      <c r="X182" s="48"/>
      <c r="Y182" s="48"/>
      <c r="Z182" s="51"/>
      <c r="AA182" s="44">
        <v>0.6</v>
      </c>
      <c r="AB182" s="44">
        <f t="shared" si="20"/>
        <v>66.66666666666666</v>
      </c>
    </row>
    <row r="183" spans="1:28" s="12" customFormat="1" ht="37.5">
      <c r="A183" s="15"/>
      <c r="B183" s="87" t="s">
        <v>94</v>
      </c>
      <c r="C183" s="87">
        <v>992</v>
      </c>
      <c r="D183" s="98" t="s">
        <v>34</v>
      </c>
      <c r="E183" s="50" t="s">
        <v>3</v>
      </c>
      <c r="F183" s="50" t="s">
        <v>176</v>
      </c>
      <c r="G183" s="50"/>
      <c r="H183" s="51"/>
      <c r="I183" s="48"/>
      <c r="J183" s="51"/>
      <c r="K183" s="48"/>
      <c r="L183" s="48"/>
      <c r="M183" s="48"/>
      <c r="N183" s="48"/>
      <c r="O183" s="48"/>
      <c r="P183" s="51"/>
      <c r="Q183" s="44">
        <v>0.9</v>
      </c>
      <c r="R183" s="51"/>
      <c r="S183" s="48"/>
      <c r="T183" s="51"/>
      <c r="U183" s="48"/>
      <c r="V183" s="48"/>
      <c r="W183" s="48"/>
      <c r="X183" s="48"/>
      <c r="Y183" s="48"/>
      <c r="Z183" s="51"/>
      <c r="AA183" s="44">
        <v>0.6</v>
      </c>
      <c r="AB183" s="44">
        <f t="shared" si="20"/>
        <v>66.66666666666666</v>
      </c>
    </row>
    <row r="184" spans="1:28" s="12" customFormat="1" ht="37.5">
      <c r="A184" s="96"/>
      <c r="B184" s="99" t="s">
        <v>98</v>
      </c>
      <c r="C184" s="99">
        <v>992</v>
      </c>
      <c r="D184" s="100" t="s">
        <v>34</v>
      </c>
      <c r="E184" s="97" t="s">
        <v>3</v>
      </c>
      <c r="F184" s="50" t="s">
        <v>176</v>
      </c>
      <c r="G184" s="50" t="s">
        <v>81</v>
      </c>
      <c r="H184" s="51"/>
      <c r="I184" s="48"/>
      <c r="J184" s="51"/>
      <c r="K184" s="48"/>
      <c r="L184" s="48"/>
      <c r="M184" s="48"/>
      <c r="N184" s="48"/>
      <c r="O184" s="48"/>
      <c r="P184" s="51"/>
      <c r="Q184" s="44">
        <v>0.9</v>
      </c>
      <c r="R184" s="51"/>
      <c r="S184" s="48"/>
      <c r="T184" s="51"/>
      <c r="U184" s="48"/>
      <c r="V184" s="48"/>
      <c r="W184" s="48"/>
      <c r="X184" s="48"/>
      <c r="Y184" s="48"/>
      <c r="Z184" s="51"/>
      <c r="AA184" s="44">
        <v>0.6</v>
      </c>
      <c r="AB184" s="48">
        <f t="shared" si="20"/>
        <v>66.66666666666666</v>
      </c>
    </row>
    <row r="185" spans="1:28" s="23" customFormat="1" ht="22.5" customHeight="1">
      <c r="A185" s="26"/>
      <c r="B185" s="34"/>
      <c r="C185" s="27"/>
      <c r="D185" s="35"/>
      <c r="E185" s="35"/>
      <c r="F185" s="35"/>
      <c r="G185" s="35"/>
      <c r="H185" s="36"/>
      <c r="I185" s="37"/>
      <c r="J185" s="36"/>
      <c r="K185" s="38"/>
      <c r="L185" s="38"/>
      <c r="M185" s="38"/>
      <c r="N185" s="38"/>
      <c r="O185" s="38"/>
      <c r="P185" s="36"/>
      <c r="Q185" s="39"/>
      <c r="R185" s="40"/>
      <c r="S185" s="26"/>
      <c r="T185" s="40"/>
      <c r="U185" s="41"/>
      <c r="V185" s="41"/>
      <c r="W185" s="41"/>
      <c r="X185" s="41"/>
      <c r="Y185" s="41"/>
      <c r="Z185" s="40"/>
      <c r="AA185" s="17"/>
      <c r="AB185" s="42"/>
    </row>
    <row r="186" spans="2:28" s="24" customFormat="1" ht="63" customHeight="1">
      <c r="B186" s="27" t="s">
        <v>193</v>
      </c>
      <c r="C186" s="27"/>
      <c r="D186" s="25"/>
      <c r="E186" s="25"/>
      <c r="F186" s="25"/>
      <c r="G186" s="25"/>
      <c r="K186" s="26"/>
      <c r="L186" s="26"/>
      <c r="M186" s="26"/>
      <c r="N186" s="26"/>
      <c r="O186" s="26"/>
      <c r="Q186" s="26"/>
      <c r="AA186" s="102" t="s">
        <v>194</v>
      </c>
      <c r="AB186" s="102"/>
    </row>
    <row r="187" spans="3:17" s="24" customFormat="1" ht="18.75">
      <c r="C187" s="27"/>
      <c r="D187" s="25"/>
      <c r="E187" s="25"/>
      <c r="K187" s="26"/>
      <c r="L187" s="26"/>
      <c r="M187" s="26"/>
      <c r="N187" s="26"/>
      <c r="O187" s="26"/>
      <c r="Q187" s="26"/>
    </row>
    <row r="188" spans="3:17" s="24" customFormat="1" ht="18.75">
      <c r="C188" s="27"/>
      <c r="D188" s="25"/>
      <c r="E188" s="25"/>
      <c r="F188" s="25"/>
      <c r="G188" s="25"/>
      <c r="K188" s="26"/>
      <c r="L188" s="26"/>
      <c r="M188" s="26"/>
      <c r="N188" s="26"/>
      <c r="O188" s="26"/>
      <c r="Q188" s="26"/>
    </row>
    <row r="189" spans="3:17" s="24" customFormat="1" ht="18.75">
      <c r="C189" s="27"/>
      <c r="D189" s="25"/>
      <c r="E189" s="25"/>
      <c r="F189" s="25"/>
      <c r="G189" s="25"/>
      <c r="K189" s="26"/>
      <c r="L189" s="26"/>
      <c r="M189" s="26"/>
      <c r="N189" s="26"/>
      <c r="O189" s="26"/>
      <c r="Q189" s="26"/>
    </row>
    <row r="190" spans="4:17" s="24" customFormat="1" ht="18.75">
      <c r="D190" s="25"/>
      <c r="E190" s="25"/>
      <c r="F190" s="25"/>
      <c r="G190" s="25"/>
      <c r="K190" s="26"/>
      <c r="L190" s="26"/>
      <c r="M190" s="26"/>
      <c r="N190" s="26"/>
      <c r="O190" s="26"/>
      <c r="Q190" s="26"/>
    </row>
    <row r="191" spans="4:17" s="24" customFormat="1" ht="18.75">
      <c r="D191" s="25"/>
      <c r="E191" s="25"/>
      <c r="F191" s="25"/>
      <c r="G191" s="25"/>
      <c r="K191" s="26"/>
      <c r="L191" s="26"/>
      <c r="M191" s="26"/>
      <c r="N191" s="26"/>
      <c r="O191" s="26"/>
      <c r="Q191" s="26"/>
    </row>
    <row r="192" spans="4:17" s="24" customFormat="1" ht="18.75">
      <c r="D192" s="25"/>
      <c r="E192" s="25"/>
      <c r="F192" s="25"/>
      <c r="G192" s="25"/>
      <c r="K192" s="26"/>
      <c r="L192" s="26"/>
      <c r="M192" s="26"/>
      <c r="N192" s="26"/>
      <c r="O192" s="26"/>
      <c r="Q192" s="26"/>
    </row>
    <row r="193" spans="4:17" s="24" customFormat="1" ht="18.75">
      <c r="D193" s="25"/>
      <c r="E193" s="25"/>
      <c r="F193" s="25"/>
      <c r="G193" s="25"/>
      <c r="K193" s="26"/>
      <c r="L193" s="26"/>
      <c r="M193" s="26"/>
      <c r="N193" s="26"/>
      <c r="O193" s="26"/>
      <c r="Q193" s="26"/>
    </row>
    <row r="194" spans="4:17" s="24" customFormat="1" ht="18.75">
      <c r="D194" s="25"/>
      <c r="E194" s="25"/>
      <c r="F194" s="25"/>
      <c r="G194" s="25"/>
      <c r="K194" s="26"/>
      <c r="L194" s="26"/>
      <c r="M194" s="26"/>
      <c r="N194" s="26"/>
      <c r="O194" s="26"/>
      <c r="Q194" s="26"/>
    </row>
    <row r="195" spans="4:17" s="24" customFormat="1" ht="18.75">
      <c r="D195" s="25"/>
      <c r="E195" s="25"/>
      <c r="F195" s="25"/>
      <c r="G195" s="25"/>
      <c r="K195" s="26"/>
      <c r="L195" s="26"/>
      <c r="M195" s="26"/>
      <c r="N195" s="26"/>
      <c r="O195" s="26"/>
      <c r="Q195" s="26"/>
    </row>
    <row r="196" spans="4:17" s="24" customFormat="1" ht="18.75">
      <c r="D196" s="25"/>
      <c r="E196" s="25"/>
      <c r="F196" s="25"/>
      <c r="G196" s="25"/>
      <c r="K196" s="26"/>
      <c r="L196" s="26"/>
      <c r="M196" s="26"/>
      <c r="N196" s="26"/>
      <c r="O196" s="26"/>
      <c r="Q196" s="26"/>
    </row>
    <row r="197" spans="4:17" s="24" customFormat="1" ht="18.75">
      <c r="D197" s="25"/>
      <c r="E197" s="25"/>
      <c r="F197" s="25"/>
      <c r="G197" s="25"/>
      <c r="K197" s="26"/>
      <c r="L197" s="26"/>
      <c r="M197" s="26"/>
      <c r="N197" s="26"/>
      <c r="O197" s="26"/>
      <c r="Q197" s="26"/>
    </row>
    <row r="198" spans="4:17" s="24" customFormat="1" ht="18.75">
      <c r="D198" s="25"/>
      <c r="E198" s="25"/>
      <c r="F198" s="25"/>
      <c r="G198" s="25"/>
      <c r="K198" s="26"/>
      <c r="L198" s="26"/>
      <c r="M198" s="26"/>
      <c r="N198" s="26"/>
      <c r="O198" s="26"/>
      <c r="Q198" s="26"/>
    </row>
    <row r="199" spans="4:17" s="24" customFormat="1" ht="18.75">
      <c r="D199" s="25"/>
      <c r="E199" s="25"/>
      <c r="F199" s="25"/>
      <c r="G199" s="25"/>
      <c r="K199" s="26"/>
      <c r="L199" s="26"/>
      <c r="M199" s="26"/>
      <c r="N199" s="26"/>
      <c r="O199" s="26"/>
      <c r="Q199" s="26"/>
    </row>
    <row r="200" spans="4:17" s="24" customFormat="1" ht="18.75">
      <c r="D200" s="25"/>
      <c r="E200" s="25"/>
      <c r="F200" s="25"/>
      <c r="G200" s="25"/>
      <c r="K200" s="26"/>
      <c r="L200" s="26"/>
      <c r="M200" s="26"/>
      <c r="N200" s="26"/>
      <c r="O200" s="26"/>
      <c r="Q200" s="26"/>
    </row>
    <row r="201" spans="4:17" s="24" customFormat="1" ht="18.75">
      <c r="D201" s="25"/>
      <c r="E201" s="25"/>
      <c r="F201" s="25"/>
      <c r="G201" s="25"/>
      <c r="K201" s="26"/>
      <c r="L201" s="26"/>
      <c r="M201" s="26"/>
      <c r="N201" s="26"/>
      <c r="O201" s="26"/>
      <c r="Q201" s="26"/>
    </row>
    <row r="202" spans="4:17" s="24" customFormat="1" ht="18.75">
      <c r="D202" s="25"/>
      <c r="E202" s="25"/>
      <c r="F202" s="25"/>
      <c r="G202" s="25"/>
      <c r="K202" s="26"/>
      <c r="L202" s="26"/>
      <c r="M202" s="26"/>
      <c r="N202" s="26"/>
      <c r="O202" s="26"/>
      <c r="Q202" s="26"/>
    </row>
    <row r="203" spans="4:17" s="24" customFormat="1" ht="18.75">
      <c r="D203" s="25"/>
      <c r="E203" s="25"/>
      <c r="F203" s="25"/>
      <c r="G203" s="25"/>
      <c r="K203" s="26"/>
      <c r="L203" s="26"/>
      <c r="M203" s="26"/>
      <c r="N203" s="26"/>
      <c r="O203" s="26"/>
      <c r="Q203" s="26"/>
    </row>
    <row r="204" spans="4:17" s="24" customFormat="1" ht="18.75">
      <c r="D204" s="25"/>
      <c r="E204" s="25"/>
      <c r="F204" s="25"/>
      <c r="G204" s="25"/>
      <c r="K204" s="26"/>
      <c r="L204" s="26"/>
      <c r="M204" s="26"/>
      <c r="N204" s="26"/>
      <c r="O204" s="26"/>
      <c r="Q204" s="26"/>
    </row>
    <row r="205" spans="4:17" s="24" customFormat="1" ht="18.75">
      <c r="D205" s="25"/>
      <c r="E205" s="25"/>
      <c r="F205" s="25"/>
      <c r="G205" s="25"/>
      <c r="K205" s="26"/>
      <c r="L205" s="26"/>
      <c r="M205" s="26"/>
      <c r="N205" s="26"/>
      <c r="O205" s="26"/>
      <c r="Q205" s="26"/>
    </row>
    <row r="206" spans="4:17" s="24" customFormat="1" ht="18.75">
      <c r="D206" s="25"/>
      <c r="E206" s="25"/>
      <c r="F206" s="25"/>
      <c r="G206" s="25"/>
      <c r="K206" s="26"/>
      <c r="L206" s="26"/>
      <c r="M206" s="26"/>
      <c r="N206" s="26"/>
      <c r="O206" s="26"/>
      <c r="Q206" s="26"/>
    </row>
    <row r="207" spans="4:17" s="24" customFormat="1" ht="18.75">
      <c r="D207" s="25"/>
      <c r="E207" s="25"/>
      <c r="F207" s="25"/>
      <c r="G207" s="25"/>
      <c r="K207" s="26"/>
      <c r="L207" s="26"/>
      <c r="M207" s="26"/>
      <c r="N207" s="26"/>
      <c r="O207" s="26"/>
      <c r="Q207" s="26"/>
    </row>
    <row r="208" spans="4:17" s="24" customFormat="1" ht="18.75">
      <c r="D208" s="25"/>
      <c r="E208" s="25"/>
      <c r="F208" s="25"/>
      <c r="G208" s="25"/>
      <c r="K208" s="26"/>
      <c r="L208" s="26"/>
      <c r="M208" s="26"/>
      <c r="N208" s="26"/>
      <c r="O208" s="26"/>
      <c r="Q208" s="26"/>
    </row>
    <row r="209" spans="4:17" s="24" customFormat="1" ht="18.75">
      <c r="D209" s="25"/>
      <c r="E209" s="25"/>
      <c r="F209" s="25"/>
      <c r="G209" s="25"/>
      <c r="K209" s="26"/>
      <c r="L209" s="26"/>
      <c r="M209" s="26"/>
      <c r="N209" s="26"/>
      <c r="O209" s="26"/>
      <c r="Q209" s="26"/>
    </row>
    <row r="210" spans="4:17" s="24" customFormat="1" ht="18.75">
      <c r="D210" s="25"/>
      <c r="E210" s="25"/>
      <c r="F210" s="25"/>
      <c r="G210" s="25"/>
      <c r="K210" s="26"/>
      <c r="L210" s="26"/>
      <c r="M210" s="26"/>
      <c r="N210" s="26"/>
      <c r="O210" s="26"/>
      <c r="Q210" s="26"/>
    </row>
    <row r="211" spans="4:17" s="24" customFormat="1" ht="18.75">
      <c r="D211" s="25"/>
      <c r="E211" s="25"/>
      <c r="F211" s="25"/>
      <c r="G211" s="25"/>
      <c r="K211" s="26"/>
      <c r="L211" s="26"/>
      <c r="M211" s="26"/>
      <c r="N211" s="26"/>
      <c r="O211" s="26"/>
      <c r="Q211" s="26"/>
    </row>
    <row r="212" spans="4:17" s="24" customFormat="1" ht="18.75">
      <c r="D212" s="25"/>
      <c r="E212" s="25"/>
      <c r="F212" s="25"/>
      <c r="G212" s="25"/>
      <c r="K212" s="26"/>
      <c r="L212" s="26"/>
      <c r="M212" s="26"/>
      <c r="N212" s="26"/>
      <c r="O212" s="26"/>
      <c r="Q212" s="26"/>
    </row>
    <row r="213" spans="4:17" s="24" customFormat="1" ht="18.75">
      <c r="D213" s="25"/>
      <c r="E213" s="25"/>
      <c r="F213" s="25"/>
      <c r="G213" s="25"/>
      <c r="K213" s="26"/>
      <c r="L213" s="26"/>
      <c r="M213" s="26"/>
      <c r="N213" s="26"/>
      <c r="O213" s="26"/>
      <c r="Q213" s="26"/>
    </row>
    <row r="214" spans="4:17" s="24" customFormat="1" ht="18.75">
      <c r="D214" s="25"/>
      <c r="E214" s="25"/>
      <c r="F214" s="25"/>
      <c r="G214" s="25"/>
      <c r="K214" s="26"/>
      <c r="L214" s="26"/>
      <c r="M214" s="26"/>
      <c r="N214" s="26"/>
      <c r="O214" s="26"/>
      <c r="Q214" s="26"/>
    </row>
    <row r="215" spans="4:17" s="24" customFormat="1" ht="18.75">
      <c r="D215" s="25"/>
      <c r="E215" s="25"/>
      <c r="F215" s="25"/>
      <c r="G215" s="25"/>
      <c r="K215" s="26"/>
      <c r="L215" s="26"/>
      <c r="M215" s="26"/>
      <c r="N215" s="26"/>
      <c r="O215" s="26"/>
      <c r="Q215" s="26"/>
    </row>
    <row r="216" spans="4:17" s="24" customFormat="1" ht="18.75">
      <c r="D216" s="25"/>
      <c r="E216" s="25"/>
      <c r="F216" s="25"/>
      <c r="G216" s="25"/>
      <c r="K216" s="26"/>
      <c r="L216" s="26"/>
      <c r="M216" s="26"/>
      <c r="N216" s="26"/>
      <c r="O216" s="26"/>
      <c r="Q216" s="26"/>
    </row>
    <row r="217" spans="4:17" s="24" customFormat="1" ht="18.75">
      <c r="D217" s="25"/>
      <c r="E217" s="25"/>
      <c r="F217" s="25"/>
      <c r="G217" s="25"/>
      <c r="K217" s="26"/>
      <c r="L217" s="26"/>
      <c r="M217" s="26"/>
      <c r="N217" s="26"/>
      <c r="O217" s="26"/>
      <c r="Q217" s="26"/>
    </row>
    <row r="218" spans="4:17" s="24" customFormat="1" ht="18.75">
      <c r="D218" s="25"/>
      <c r="E218" s="25"/>
      <c r="F218" s="25"/>
      <c r="G218" s="25"/>
      <c r="K218" s="26"/>
      <c r="L218" s="26"/>
      <c r="M218" s="26"/>
      <c r="N218" s="26"/>
      <c r="O218" s="26"/>
      <c r="Q218" s="26"/>
    </row>
    <row r="219" spans="4:17" s="24" customFormat="1" ht="18.75">
      <c r="D219" s="25"/>
      <c r="E219" s="25"/>
      <c r="F219" s="25"/>
      <c r="G219" s="25"/>
      <c r="K219" s="26"/>
      <c r="L219" s="26"/>
      <c r="M219" s="26"/>
      <c r="N219" s="26"/>
      <c r="O219" s="26"/>
      <c r="Q219" s="26"/>
    </row>
    <row r="220" spans="4:17" s="24" customFormat="1" ht="18.75">
      <c r="D220" s="25"/>
      <c r="E220" s="25"/>
      <c r="F220" s="25"/>
      <c r="G220" s="25"/>
      <c r="K220" s="26"/>
      <c r="L220" s="26"/>
      <c r="M220" s="26"/>
      <c r="N220" s="26"/>
      <c r="O220" s="26"/>
      <c r="Q220" s="26"/>
    </row>
    <row r="221" spans="4:17" s="24" customFormat="1" ht="18.75">
      <c r="D221" s="25"/>
      <c r="E221" s="25"/>
      <c r="F221" s="25"/>
      <c r="G221" s="25"/>
      <c r="K221" s="26"/>
      <c r="L221" s="26"/>
      <c r="M221" s="26"/>
      <c r="N221" s="26"/>
      <c r="O221" s="26"/>
      <c r="Q221" s="26"/>
    </row>
    <row r="222" spans="4:17" s="24" customFormat="1" ht="18.75">
      <c r="D222" s="25"/>
      <c r="E222" s="25"/>
      <c r="F222" s="25"/>
      <c r="G222" s="25"/>
      <c r="K222" s="26"/>
      <c r="L222" s="26"/>
      <c r="M222" s="26"/>
      <c r="N222" s="26"/>
      <c r="O222" s="26"/>
      <c r="Q222" s="26"/>
    </row>
    <row r="223" spans="4:17" s="24" customFormat="1" ht="18.75">
      <c r="D223" s="25"/>
      <c r="E223" s="25"/>
      <c r="F223" s="25"/>
      <c r="G223" s="25"/>
      <c r="K223" s="26"/>
      <c r="L223" s="26"/>
      <c r="M223" s="26"/>
      <c r="N223" s="26"/>
      <c r="O223" s="26"/>
      <c r="Q223" s="26"/>
    </row>
    <row r="224" spans="4:17" s="24" customFormat="1" ht="18.75">
      <c r="D224" s="25"/>
      <c r="E224" s="25"/>
      <c r="F224" s="25"/>
      <c r="G224" s="25"/>
      <c r="K224" s="26"/>
      <c r="L224" s="26"/>
      <c r="M224" s="26"/>
      <c r="N224" s="26"/>
      <c r="O224" s="26"/>
      <c r="Q224" s="26"/>
    </row>
    <row r="225" spans="4:17" s="24" customFormat="1" ht="18.75">
      <c r="D225" s="25"/>
      <c r="E225" s="25"/>
      <c r="F225" s="25"/>
      <c r="G225" s="25"/>
      <c r="K225" s="26"/>
      <c r="L225" s="26"/>
      <c r="M225" s="26"/>
      <c r="N225" s="26"/>
      <c r="O225" s="26"/>
      <c r="Q225" s="26"/>
    </row>
    <row r="226" spans="4:17" s="24" customFormat="1" ht="18.75">
      <c r="D226" s="25"/>
      <c r="E226" s="25"/>
      <c r="F226" s="25"/>
      <c r="G226" s="25"/>
      <c r="K226" s="26"/>
      <c r="L226" s="26"/>
      <c r="M226" s="26"/>
      <c r="N226" s="26"/>
      <c r="O226" s="26"/>
      <c r="Q226" s="26"/>
    </row>
    <row r="227" spans="4:17" s="24" customFormat="1" ht="18.75">
      <c r="D227" s="25"/>
      <c r="E227" s="25"/>
      <c r="F227" s="25"/>
      <c r="G227" s="25"/>
      <c r="K227" s="26"/>
      <c r="L227" s="26"/>
      <c r="M227" s="26"/>
      <c r="N227" s="26"/>
      <c r="O227" s="26"/>
      <c r="Q227" s="26"/>
    </row>
    <row r="228" spans="4:17" s="24" customFormat="1" ht="18.75">
      <c r="D228" s="25"/>
      <c r="E228" s="25"/>
      <c r="F228" s="25"/>
      <c r="G228" s="25"/>
      <c r="K228" s="26"/>
      <c r="L228" s="26"/>
      <c r="M228" s="26"/>
      <c r="N228" s="26"/>
      <c r="O228" s="26"/>
      <c r="Q228" s="26"/>
    </row>
    <row r="229" spans="4:17" s="24" customFormat="1" ht="18.75">
      <c r="D229" s="25"/>
      <c r="E229" s="25"/>
      <c r="F229" s="25"/>
      <c r="G229" s="25"/>
      <c r="K229" s="26"/>
      <c r="L229" s="26"/>
      <c r="M229" s="26"/>
      <c r="N229" s="26"/>
      <c r="O229" s="26"/>
      <c r="Q229" s="26"/>
    </row>
    <row r="230" spans="4:17" s="24" customFormat="1" ht="18.75">
      <c r="D230" s="25"/>
      <c r="E230" s="25"/>
      <c r="F230" s="25"/>
      <c r="G230" s="25"/>
      <c r="K230" s="26"/>
      <c r="L230" s="26"/>
      <c r="M230" s="26"/>
      <c r="N230" s="26"/>
      <c r="O230" s="26"/>
      <c r="Q230" s="26"/>
    </row>
    <row r="231" spans="4:17" s="24" customFormat="1" ht="18.75">
      <c r="D231" s="25"/>
      <c r="E231" s="25"/>
      <c r="F231" s="25"/>
      <c r="G231" s="25"/>
      <c r="K231" s="26"/>
      <c r="L231" s="26"/>
      <c r="M231" s="26"/>
      <c r="N231" s="26"/>
      <c r="O231" s="26"/>
      <c r="Q231" s="26"/>
    </row>
    <row r="232" spans="4:17" s="24" customFormat="1" ht="18.75">
      <c r="D232" s="25"/>
      <c r="E232" s="25"/>
      <c r="F232" s="25"/>
      <c r="G232" s="25"/>
      <c r="K232" s="26"/>
      <c r="L232" s="26"/>
      <c r="M232" s="26"/>
      <c r="N232" s="26"/>
      <c r="O232" s="26"/>
      <c r="Q232" s="26"/>
    </row>
    <row r="233" spans="4:17" s="24" customFormat="1" ht="18.75">
      <c r="D233" s="25"/>
      <c r="E233" s="25"/>
      <c r="F233" s="25"/>
      <c r="G233" s="25"/>
      <c r="K233" s="26"/>
      <c r="L233" s="26"/>
      <c r="M233" s="26"/>
      <c r="N233" s="26"/>
      <c r="O233" s="26"/>
      <c r="Q233" s="26"/>
    </row>
    <row r="234" spans="4:17" s="24" customFormat="1" ht="18.75">
      <c r="D234" s="25"/>
      <c r="E234" s="25"/>
      <c r="F234" s="25"/>
      <c r="G234" s="25"/>
      <c r="K234" s="26"/>
      <c r="L234" s="26"/>
      <c r="M234" s="26"/>
      <c r="N234" s="26"/>
      <c r="O234" s="26"/>
      <c r="Q234" s="26"/>
    </row>
    <row r="235" spans="4:17" s="24" customFormat="1" ht="18.75">
      <c r="D235" s="25"/>
      <c r="E235" s="25"/>
      <c r="F235" s="25"/>
      <c r="G235" s="25"/>
      <c r="K235" s="26"/>
      <c r="L235" s="26"/>
      <c r="M235" s="26"/>
      <c r="N235" s="26"/>
      <c r="O235" s="26"/>
      <c r="Q235" s="26"/>
    </row>
    <row r="236" spans="4:17" s="24" customFormat="1" ht="18.75">
      <c r="D236" s="25"/>
      <c r="E236" s="25"/>
      <c r="F236" s="25"/>
      <c r="G236" s="25"/>
      <c r="K236" s="26"/>
      <c r="L236" s="26"/>
      <c r="M236" s="26"/>
      <c r="N236" s="26"/>
      <c r="O236" s="26"/>
      <c r="Q236" s="26"/>
    </row>
    <row r="237" spans="4:17" s="24" customFormat="1" ht="18.75">
      <c r="D237" s="25"/>
      <c r="E237" s="25"/>
      <c r="F237" s="25"/>
      <c r="G237" s="25"/>
      <c r="K237" s="26"/>
      <c r="L237" s="26"/>
      <c r="M237" s="26"/>
      <c r="N237" s="26"/>
      <c r="O237" s="26"/>
      <c r="Q237" s="26"/>
    </row>
    <row r="238" spans="4:17" s="24" customFormat="1" ht="18.75">
      <c r="D238" s="25"/>
      <c r="E238" s="25"/>
      <c r="F238" s="25"/>
      <c r="G238" s="25"/>
      <c r="K238" s="26"/>
      <c r="L238" s="26"/>
      <c r="M238" s="26"/>
      <c r="N238" s="26"/>
      <c r="O238" s="26"/>
      <c r="Q238" s="26"/>
    </row>
    <row r="239" spans="4:17" s="24" customFormat="1" ht="18.75">
      <c r="D239" s="25"/>
      <c r="E239" s="25"/>
      <c r="F239" s="25"/>
      <c r="G239" s="25"/>
      <c r="K239" s="26"/>
      <c r="L239" s="26"/>
      <c r="M239" s="26"/>
      <c r="N239" s="26"/>
      <c r="O239" s="26"/>
      <c r="Q239" s="26"/>
    </row>
    <row r="240" spans="4:17" s="24" customFormat="1" ht="18.75">
      <c r="D240" s="25"/>
      <c r="E240" s="25"/>
      <c r="F240" s="25"/>
      <c r="G240" s="25"/>
      <c r="K240" s="26"/>
      <c r="L240" s="26"/>
      <c r="M240" s="26"/>
      <c r="N240" s="26"/>
      <c r="O240" s="26"/>
      <c r="Q240" s="26"/>
    </row>
    <row r="241" spans="4:17" s="24" customFormat="1" ht="18.75">
      <c r="D241" s="25"/>
      <c r="E241" s="25"/>
      <c r="F241" s="25"/>
      <c r="G241" s="25"/>
      <c r="K241" s="26"/>
      <c r="L241" s="26"/>
      <c r="M241" s="26"/>
      <c r="N241" s="26"/>
      <c r="O241" s="26"/>
      <c r="Q241" s="26"/>
    </row>
    <row r="242" spans="4:17" s="24" customFormat="1" ht="18.75">
      <c r="D242" s="25"/>
      <c r="E242" s="25"/>
      <c r="F242" s="25"/>
      <c r="G242" s="25"/>
      <c r="K242" s="26"/>
      <c r="L242" s="26"/>
      <c r="M242" s="26"/>
      <c r="N242" s="26"/>
      <c r="O242" s="26"/>
      <c r="Q242" s="26"/>
    </row>
    <row r="243" spans="4:17" s="24" customFormat="1" ht="18.75">
      <c r="D243" s="25"/>
      <c r="E243" s="25"/>
      <c r="F243" s="25"/>
      <c r="G243" s="25"/>
      <c r="K243" s="26"/>
      <c r="L243" s="26"/>
      <c r="M243" s="26"/>
      <c r="N243" s="26"/>
      <c r="O243" s="26"/>
      <c r="Q243" s="26"/>
    </row>
    <row r="244" spans="4:17" s="24" customFormat="1" ht="18.75">
      <c r="D244" s="25"/>
      <c r="E244" s="25"/>
      <c r="F244" s="25"/>
      <c r="G244" s="25"/>
      <c r="K244" s="26"/>
      <c r="L244" s="26"/>
      <c r="M244" s="26"/>
      <c r="N244" s="26"/>
      <c r="O244" s="26"/>
      <c r="Q244" s="26"/>
    </row>
    <row r="245" spans="4:17" s="24" customFormat="1" ht="18.75">
      <c r="D245" s="25"/>
      <c r="E245" s="25"/>
      <c r="F245" s="25"/>
      <c r="G245" s="25"/>
      <c r="K245" s="26"/>
      <c r="L245" s="26"/>
      <c r="M245" s="26"/>
      <c r="N245" s="26"/>
      <c r="O245" s="26"/>
      <c r="Q245" s="26"/>
    </row>
    <row r="246" spans="4:17" s="24" customFormat="1" ht="18.75">
      <c r="D246" s="25"/>
      <c r="E246" s="25"/>
      <c r="F246" s="25"/>
      <c r="G246" s="25"/>
      <c r="K246" s="26"/>
      <c r="L246" s="26"/>
      <c r="M246" s="26"/>
      <c r="N246" s="26"/>
      <c r="O246" s="26"/>
      <c r="Q246" s="26"/>
    </row>
    <row r="247" spans="4:17" s="24" customFormat="1" ht="18.75">
      <c r="D247" s="25"/>
      <c r="E247" s="25"/>
      <c r="F247" s="25"/>
      <c r="G247" s="25"/>
      <c r="K247" s="26"/>
      <c r="L247" s="26"/>
      <c r="M247" s="26"/>
      <c r="N247" s="26"/>
      <c r="O247" s="26"/>
      <c r="Q247" s="26"/>
    </row>
    <row r="248" spans="4:17" s="24" customFormat="1" ht="18.75">
      <c r="D248" s="25"/>
      <c r="E248" s="25"/>
      <c r="F248" s="25"/>
      <c r="G248" s="25"/>
      <c r="K248" s="26"/>
      <c r="L248" s="26"/>
      <c r="M248" s="26"/>
      <c r="N248" s="26"/>
      <c r="O248" s="26"/>
      <c r="Q248" s="26"/>
    </row>
    <row r="249" spans="4:17" s="24" customFormat="1" ht="18.75">
      <c r="D249" s="25"/>
      <c r="E249" s="25"/>
      <c r="F249" s="25"/>
      <c r="G249" s="25"/>
      <c r="K249" s="26"/>
      <c r="L249" s="26"/>
      <c r="M249" s="26"/>
      <c r="N249" s="26"/>
      <c r="O249" s="26"/>
      <c r="Q249" s="26"/>
    </row>
    <row r="250" spans="4:17" s="24" customFormat="1" ht="18.75">
      <c r="D250" s="25"/>
      <c r="E250" s="25"/>
      <c r="F250" s="25"/>
      <c r="G250" s="25"/>
      <c r="K250" s="26"/>
      <c r="L250" s="26"/>
      <c r="M250" s="26"/>
      <c r="N250" s="26"/>
      <c r="O250" s="26"/>
      <c r="Q250" s="26"/>
    </row>
    <row r="251" spans="4:17" s="24" customFormat="1" ht="18.75">
      <c r="D251" s="25"/>
      <c r="E251" s="25"/>
      <c r="F251" s="25"/>
      <c r="G251" s="25"/>
      <c r="K251" s="26"/>
      <c r="L251" s="26"/>
      <c r="M251" s="26"/>
      <c r="N251" s="26"/>
      <c r="O251" s="26"/>
      <c r="Q251" s="26"/>
    </row>
    <row r="252" spans="4:17" s="24" customFormat="1" ht="18.75">
      <c r="D252" s="25"/>
      <c r="E252" s="25"/>
      <c r="F252" s="25"/>
      <c r="G252" s="25"/>
      <c r="K252" s="26"/>
      <c r="L252" s="26"/>
      <c r="M252" s="26"/>
      <c r="N252" s="26"/>
      <c r="O252" s="26"/>
      <c r="Q252" s="26"/>
    </row>
    <row r="253" spans="4:17" s="24" customFormat="1" ht="18.75">
      <c r="D253" s="25"/>
      <c r="E253" s="25"/>
      <c r="F253" s="25"/>
      <c r="G253" s="25"/>
      <c r="K253" s="26"/>
      <c r="L253" s="26"/>
      <c r="M253" s="26"/>
      <c r="N253" s="26"/>
      <c r="O253" s="26"/>
      <c r="Q253" s="26"/>
    </row>
    <row r="254" spans="4:17" s="24" customFormat="1" ht="18.75">
      <c r="D254" s="25"/>
      <c r="E254" s="25"/>
      <c r="F254" s="25"/>
      <c r="G254" s="25"/>
      <c r="K254" s="26"/>
      <c r="L254" s="26"/>
      <c r="M254" s="26"/>
      <c r="N254" s="26"/>
      <c r="O254" s="26"/>
      <c r="Q254" s="26"/>
    </row>
    <row r="255" spans="4:17" s="24" customFormat="1" ht="18.75">
      <c r="D255" s="25"/>
      <c r="E255" s="25"/>
      <c r="F255" s="25"/>
      <c r="G255" s="25"/>
      <c r="K255" s="26"/>
      <c r="L255" s="26"/>
      <c r="M255" s="26"/>
      <c r="N255" s="26"/>
      <c r="O255" s="26"/>
      <c r="Q255" s="26"/>
    </row>
    <row r="256" spans="4:17" s="24" customFormat="1" ht="18.75">
      <c r="D256" s="25"/>
      <c r="E256" s="25"/>
      <c r="F256" s="25"/>
      <c r="G256" s="25"/>
      <c r="K256" s="26"/>
      <c r="L256" s="26"/>
      <c r="M256" s="26"/>
      <c r="N256" s="26"/>
      <c r="O256" s="26"/>
      <c r="Q256" s="26"/>
    </row>
    <row r="257" spans="4:17" s="24" customFormat="1" ht="18.75">
      <c r="D257" s="25"/>
      <c r="E257" s="25"/>
      <c r="F257" s="25"/>
      <c r="G257" s="25"/>
      <c r="K257" s="26"/>
      <c r="L257" s="26"/>
      <c r="M257" s="26"/>
      <c r="N257" s="26"/>
      <c r="O257" s="26"/>
      <c r="Q257" s="26"/>
    </row>
    <row r="258" spans="4:17" s="24" customFormat="1" ht="18.75">
      <c r="D258" s="25"/>
      <c r="E258" s="25"/>
      <c r="F258" s="25"/>
      <c r="G258" s="25"/>
      <c r="K258" s="26"/>
      <c r="L258" s="26"/>
      <c r="M258" s="26"/>
      <c r="N258" s="26"/>
      <c r="O258" s="26"/>
      <c r="Q258" s="26"/>
    </row>
    <row r="259" spans="4:17" s="24" customFormat="1" ht="18.75">
      <c r="D259" s="25"/>
      <c r="E259" s="25"/>
      <c r="F259" s="25"/>
      <c r="G259" s="25"/>
      <c r="K259" s="26"/>
      <c r="L259" s="26"/>
      <c r="M259" s="26"/>
      <c r="N259" s="26"/>
      <c r="O259" s="26"/>
      <c r="Q259" s="26"/>
    </row>
    <row r="260" spans="4:17" s="24" customFormat="1" ht="18.75">
      <c r="D260" s="25"/>
      <c r="E260" s="25"/>
      <c r="F260" s="25"/>
      <c r="G260" s="25"/>
      <c r="K260" s="26"/>
      <c r="L260" s="26"/>
      <c r="M260" s="26"/>
      <c r="N260" s="26"/>
      <c r="O260" s="26"/>
      <c r="Q260" s="26"/>
    </row>
    <row r="261" spans="4:17" s="24" customFormat="1" ht="18.75">
      <c r="D261" s="25"/>
      <c r="E261" s="25"/>
      <c r="F261" s="25"/>
      <c r="G261" s="25"/>
      <c r="K261" s="26"/>
      <c r="L261" s="26"/>
      <c r="M261" s="26"/>
      <c r="N261" s="26"/>
      <c r="O261" s="26"/>
      <c r="Q261" s="26"/>
    </row>
    <row r="262" spans="4:17" s="24" customFormat="1" ht="18.75">
      <c r="D262" s="25"/>
      <c r="E262" s="25"/>
      <c r="F262" s="25"/>
      <c r="G262" s="25"/>
      <c r="K262" s="26"/>
      <c r="L262" s="26"/>
      <c r="M262" s="26"/>
      <c r="N262" s="26"/>
      <c r="O262" s="26"/>
      <c r="Q262" s="26"/>
    </row>
    <row r="263" spans="4:17" s="24" customFormat="1" ht="18.75">
      <c r="D263" s="25"/>
      <c r="E263" s="25"/>
      <c r="F263" s="25"/>
      <c r="G263" s="25"/>
      <c r="K263" s="26"/>
      <c r="L263" s="26"/>
      <c r="M263" s="26"/>
      <c r="N263" s="26"/>
      <c r="O263" s="26"/>
      <c r="Q263" s="26"/>
    </row>
    <row r="264" spans="4:17" s="24" customFormat="1" ht="18.75">
      <c r="D264" s="25"/>
      <c r="E264" s="25"/>
      <c r="F264" s="25"/>
      <c r="G264" s="25"/>
      <c r="K264" s="26"/>
      <c r="L264" s="26"/>
      <c r="M264" s="26"/>
      <c r="N264" s="26"/>
      <c r="O264" s="26"/>
      <c r="Q264" s="26"/>
    </row>
    <row r="265" spans="4:17" s="24" customFormat="1" ht="18.75">
      <c r="D265" s="25"/>
      <c r="E265" s="25"/>
      <c r="F265" s="25"/>
      <c r="G265" s="25"/>
      <c r="K265" s="26"/>
      <c r="L265" s="26"/>
      <c r="M265" s="26"/>
      <c r="N265" s="26"/>
      <c r="O265" s="26"/>
      <c r="Q265" s="26"/>
    </row>
    <row r="266" spans="4:17" s="24" customFormat="1" ht="18.75">
      <c r="D266" s="25"/>
      <c r="E266" s="25"/>
      <c r="F266" s="25"/>
      <c r="G266" s="25"/>
      <c r="K266" s="26"/>
      <c r="L266" s="26"/>
      <c r="M266" s="26"/>
      <c r="N266" s="26"/>
      <c r="O266" s="26"/>
      <c r="Q266" s="26"/>
    </row>
    <row r="267" spans="4:17" s="24" customFormat="1" ht="18.75">
      <c r="D267" s="25"/>
      <c r="E267" s="25"/>
      <c r="F267" s="25"/>
      <c r="G267" s="25"/>
      <c r="K267" s="26"/>
      <c r="L267" s="26"/>
      <c r="M267" s="26"/>
      <c r="N267" s="26"/>
      <c r="O267" s="26"/>
      <c r="Q267" s="26"/>
    </row>
    <row r="268" spans="4:17" s="24" customFormat="1" ht="18.75">
      <c r="D268" s="25"/>
      <c r="E268" s="25"/>
      <c r="F268" s="25"/>
      <c r="G268" s="25"/>
      <c r="K268" s="26"/>
      <c r="L268" s="26"/>
      <c r="M268" s="26"/>
      <c r="N268" s="26"/>
      <c r="O268" s="26"/>
      <c r="Q268" s="26"/>
    </row>
    <row r="269" spans="4:17" s="24" customFormat="1" ht="18.75">
      <c r="D269" s="25"/>
      <c r="E269" s="25"/>
      <c r="F269" s="25"/>
      <c r="G269" s="25"/>
      <c r="K269" s="26"/>
      <c r="L269" s="26"/>
      <c r="M269" s="26"/>
      <c r="N269" s="26"/>
      <c r="O269" s="26"/>
      <c r="Q269" s="26"/>
    </row>
    <row r="270" spans="4:17" s="24" customFormat="1" ht="18.75">
      <c r="D270" s="25"/>
      <c r="E270" s="25"/>
      <c r="F270" s="25"/>
      <c r="G270" s="25"/>
      <c r="K270" s="26"/>
      <c r="L270" s="26"/>
      <c r="M270" s="26"/>
      <c r="N270" s="26"/>
      <c r="O270" s="26"/>
      <c r="Q270" s="26"/>
    </row>
    <row r="271" spans="4:17" s="24" customFormat="1" ht="18.75">
      <c r="D271" s="25"/>
      <c r="E271" s="25"/>
      <c r="F271" s="25"/>
      <c r="G271" s="25"/>
      <c r="K271" s="26"/>
      <c r="L271" s="26"/>
      <c r="M271" s="26"/>
      <c r="N271" s="26"/>
      <c r="O271" s="26"/>
      <c r="Q271" s="26"/>
    </row>
    <row r="272" spans="4:17" s="24" customFormat="1" ht="18.75">
      <c r="D272" s="25"/>
      <c r="E272" s="25"/>
      <c r="F272" s="25"/>
      <c r="G272" s="25"/>
      <c r="K272" s="26"/>
      <c r="L272" s="26"/>
      <c r="M272" s="26"/>
      <c r="N272" s="26"/>
      <c r="O272" s="26"/>
      <c r="Q272" s="26"/>
    </row>
    <row r="273" spans="4:17" s="24" customFormat="1" ht="18.75">
      <c r="D273" s="25"/>
      <c r="E273" s="25"/>
      <c r="F273" s="25"/>
      <c r="G273" s="25"/>
      <c r="K273" s="26"/>
      <c r="L273" s="26"/>
      <c r="M273" s="26"/>
      <c r="N273" s="26"/>
      <c r="O273" s="26"/>
      <c r="Q273" s="26"/>
    </row>
    <row r="274" spans="4:17" s="24" customFormat="1" ht="18.75">
      <c r="D274" s="25"/>
      <c r="E274" s="25"/>
      <c r="F274" s="25"/>
      <c r="G274" s="25"/>
      <c r="K274" s="26"/>
      <c r="L274" s="26"/>
      <c r="M274" s="26"/>
      <c r="N274" s="26"/>
      <c r="O274" s="26"/>
      <c r="Q274" s="26"/>
    </row>
    <row r="275" spans="4:17" s="24" customFormat="1" ht="18.75">
      <c r="D275" s="25"/>
      <c r="E275" s="25"/>
      <c r="F275" s="25"/>
      <c r="G275" s="25"/>
      <c r="K275" s="26"/>
      <c r="L275" s="26"/>
      <c r="M275" s="26"/>
      <c r="N275" s="26"/>
      <c r="O275" s="26"/>
      <c r="Q275" s="26"/>
    </row>
    <row r="276" spans="4:17" s="24" customFormat="1" ht="18.75">
      <c r="D276" s="25"/>
      <c r="E276" s="25"/>
      <c r="F276" s="25"/>
      <c r="G276" s="25"/>
      <c r="K276" s="26"/>
      <c r="L276" s="26"/>
      <c r="M276" s="26"/>
      <c r="N276" s="26"/>
      <c r="O276" s="26"/>
      <c r="Q276" s="26"/>
    </row>
    <row r="277" spans="4:17" s="24" customFormat="1" ht="18.75">
      <c r="D277" s="25"/>
      <c r="E277" s="25"/>
      <c r="F277" s="25"/>
      <c r="G277" s="25"/>
      <c r="K277" s="26"/>
      <c r="L277" s="26"/>
      <c r="M277" s="26"/>
      <c r="N277" s="26"/>
      <c r="O277" s="26"/>
      <c r="Q277" s="26"/>
    </row>
    <row r="278" spans="4:17" s="24" customFormat="1" ht="18.75">
      <c r="D278" s="25"/>
      <c r="E278" s="25"/>
      <c r="F278" s="25"/>
      <c r="G278" s="25"/>
      <c r="K278" s="26"/>
      <c r="L278" s="26"/>
      <c r="M278" s="26"/>
      <c r="N278" s="26"/>
      <c r="O278" s="26"/>
      <c r="Q278" s="26"/>
    </row>
    <row r="279" spans="4:17" s="24" customFormat="1" ht="18.75">
      <c r="D279" s="25"/>
      <c r="E279" s="25"/>
      <c r="F279" s="25"/>
      <c r="G279" s="25"/>
      <c r="K279" s="26"/>
      <c r="L279" s="26"/>
      <c r="M279" s="26"/>
      <c r="N279" s="26"/>
      <c r="O279" s="26"/>
      <c r="Q279" s="26"/>
    </row>
    <row r="280" spans="4:17" s="24" customFormat="1" ht="18.75">
      <c r="D280" s="25"/>
      <c r="E280" s="25"/>
      <c r="F280" s="25"/>
      <c r="G280" s="25"/>
      <c r="K280" s="26"/>
      <c r="L280" s="26"/>
      <c r="M280" s="26"/>
      <c r="N280" s="26"/>
      <c r="O280" s="26"/>
      <c r="Q280" s="26"/>
    </row>
    <row r="281" spans="4:17" s="24" customFormat="1" ht="18.75">
      <c r="D281" s="25"/>
      <c r="E281" s="25"/>
      <c r="F281" s="25"/>
      <c r="G281" s="25"/>
      <c r="K281" s="26"/>
      <c r="L281" s="26"/>
      <c r="M281" s="26"/>
      <c r="N281" s="26"/>
      <c r="O281" s="26"/>
      <c r="Q281" s="26"/>
    </row>
    <row r="282" spans="4:17" s="24" customFormat="1" ht="18.75">
      <c r="D282" s="25"/>
      <c r="E282" s="25"/>
      <c r="F282" s="25"/>
      <c r="G282" s="25"/>
      <c r="K282" s="26"/>
      <c r="L282" s="26"/>
      <c r="M282" s="26"/>
      <c r="N282" s="26"/>
      <c r="O282" s="26"/>
      <c r="Q282" s="26"/>
    </row>
    <row r="283" spans="4:17" s="24" customFormat="1" ht="18.75">
      <c r="D283" s="25"/>
      <c r="E283" s="25"/>
      <c r="F283" s="25"/>
      <c r="G283" s="25"/>
      <c r="K283" s="26"/>
      <c r="L283" s="26"/>
      <c r="M283" s="26"/>
      <c r="N283" s="26"/>
      <c r="O283" s="26"/>
      <c r="Q283" s="26"/>
    </row>
    <row r="284" spans="4:17" s="24" customFormat="1" ht="18.75">
      <c r="D284" s="25"/>
      <c r="E284" s="25"/>
      <c r="F284" s="25"/>
      <c r="G284" s="25"/>
      <c r="K284" s="26"/>
      <c r="L284" s="26"/>
      <c r="M284" s="26"/>
      <c r="N284" s="26"/>
      <c r="O284" s="26"/>
      <c r="Q284" s="26"/>
    </row>
    <row r="285" spans="4:17" s="24" customFormat="1" ht="18.75">
      <c r="D285" s="25"/>
      <c r="E285" s="25"/>
      <c r="F285" s="25"/>
      <c r="G285" s="25"/>
      <c r="K285" s="26"/>
      <c r="L285" s="26"/>
      <c r="M285" s="26"/>
      <c r="N285" s="26"/>
      <c r="O285" s="26"/>
      <c r="Q285" s="26"/>
    </row>
    <row r="286" spans="4:17" s="24" customFormat="1" ht="18.75">
      <c r="D286" s="25"/>
      <c r="E286" s="25"/>
      <c r="F286" s="25"/>
      <c r="G286" s="25"/>
      <c r="K286" s="26"/>
      <c r="L286" s="26"/>
      <c r="M286" s="26"/>
      <c r="N286" s="26"/>
      <c r="O286" s="26"/>
      <c r="Q286" s="26"/>
    </row>
    <row r="287" spans="4:17" s="24" customFormat="1" ht="18.75">
      <c r="D287" s="25"/>
      <c r="E287" s="25"/>
      <c r="F287" s="25"/>
      <c r="G287" s="25"/>
      <c r="K287" s="26"/>
      <c r="L287" s="26"/>
      <c r="M287" s="26"/>
      <c r="N287" s="26"/>
      <c r="O287" s="26"/>
      <c r="Q287" s="26"/>
    </row>
    <row r="288" spans="4:17" s="24" customFormat="1" ht="18.75">
      <c r="D288" s="25"/>
      <c r="E288" s="25"/>
      <c r="F288" s="25"/>
      <c r="G288" s="25"/>
      <c r="K288" s="26"/>
      <c r="L288" s="26"/>
      <c r="M288" s="26"/>
      <c r="N288" s="26"/>
      <c r="O288" s="26"/>
      <c r="Q288" s="26"/>
    </row>
    <row r="289" spans="4:17" s="24" customFormat="1" ht="18.75">
      <c r="D289" s="25"/>
      <c r="E289" s="25"/>
      <c r="F289" s="25"/>
      <c r="G289" s="25"/>
      <c r="K289" s="26"/>
      <c r="L289" s="26"/>
      <c r="M289" s="26"/>
      <c r="N289" s="26"/>
      <c r="O289" s="26"/>
      <c r="Q289" s="26"/>
    </row>
    <row r="290" spans="4:17" s="24" customFormat="1" ht="18.75">
      <c r="D290" s="25"/>
      <c r="E290" s="25"/>
      <c r="F290" s="25"/>
      <c r="G290" s="25"/>
      <c r="K290" s="26"/>
      <c r="L290" s="26"/>
      <c r="M290" s="26"/>
      <c r="N290" s="26"/>
      <c r="O290" s="26"/>
      <c r="Q290" s="26"/>
    </row>
    <row r="291" spans="4:17" s="24" customFormat="1" ht="18.75">
      <c r="D291" s="25"/>
      <c r="E291" s="25"/>
      <c r="F291" s="25"/>
      <c r="G291" s="25"/>
      <c r="K291" s="26"/>
      <c r="L291" s="26"/>
      <c r="M291" s="26"/>
      <c r="N291" s="26"/>
      <c r="O291" s="26"/>
      <c r="Q291" s="26"/>
    </row>
    <row r="292" spans="4:17" s="24" customFormat="1" ht="18.75">
      <c r="D292" s="25"/>
      <c r="E292" s="25"/>
      <c r="F292" s="25"/>
      <c r="G292" s="25"/>
      <c r="K292" s="26"/>
      <c r="L292" s="26"/>
      <c r="M292" s="26"/>
      <c r="N292" s="26"/>
      <c r="O292" s="26"/>
      <c r="Q292" s="26"/>
    </row>
    <row r="293" spans="4:17" s="24" customFormat="1" ht="18.75">
      <c r="D293" s="25"/>
      <c r="E293" s="25"/>
      <c r="F293" s="25"/>
      <c r="G293" s="25"/>
      <c r="K293" s="26"/>
      <c r="L293" s="26"/>
      <c r="M293" s="26"/>
      <c r="N293" s="26"/>
      <c r="O293" s="26"/>
      <c r="Q293" s="26"/>
    </row>
    <row r="294" spans="4:17" s="24" customFormat="1" ht="18.75">
      <c r="D294" s="25"/>
      <c r="E294" s="25"/>
      <c r="F294" s="25"/>
      <c r="G294" s="25"/>
      <c r="K294" s="26"/>
      <c r="L294" s="26"/>
      <c r="M294" s="26"/>
      <c r="N294" s="26"/>
      <c r="O294" s="26"/>
      <c r="Q294" s="26"/>
    </row>
    <row r="295" spans="4:17" s="24" customFormat="1" ht="18.75">
      <c r="D295" s="25"/>
      <c r="E295" s="25"/>
      <c r="F295" s="25"/>
      <c r="G295" s="25"/>
      <c r="K295" s="26"/>
      <c r="L295" s="26"/>
      <c r="M295" s="26"/>
      <c r="N295" s="26"/>
      <c r="O295" s="26"/>
      <c r="Q295" s="26"/>
    </row>
    <row r="296" spans="4:17" s="24" customFormat="1" ht="18.75">
      <c r="D296" s="25"/>
      <c r="E296" s="25"/>
      <c r="F296" s="25"/>
      <c r="G296" s="25"/>
      <c r="K296" s="26"/>
      <c r="L296" s="26"/>
      <c r="M296" s="26"/>
      <c r="N296" s="26"/>
      <c r="O296" s="26"/>
      <c r="Q296" s="26"/>
    </row>
    <row r="297" spans="4:17" s="24" customFormat="1" ht="18.75">
      <c r="D297" s="25"/>
      <c r="E297" s="25"/>
      <c r="F297" s="25"/>
      <c r="G297" s="25"/>
      <c r="K297" s="26"/>
      <c r="L297" s="26"/>
      <c r="M297" s="26"/>
      <c r="N297" s="26"/>
      <c r="O297" s="26"/>
      <c r="Q297" s="26"/>
    </row>
    <row r="298" spans="4:17" s="24" customFormat="1" ht="18.75">
      <c r="D298" s="25"/>
      <c r="E298" s="25"/>
      <c r="F298" s="25"/>
      <c r="G298" s="25"/>
      <c r="K298" s="26"/>
      <c r="L298" s="26"/>
      <c r="M298" s="26"/>
      <c r="N298" s="26"/>
      <c r="O298" s="26"/>
      <c r="Q298" s="26"/>
    </row>
    <row r="299" spans="4:17" s="24" customFormat="1" ht="18.75">
      <c r="D299" s="25"/>
      <c r="E299" s="25"/>
      <c r="F299" s="25"/>
      <c r="G299" s="25"/>
      <c r="K299" s="26"/>
      <c r="L299" s="26"/>
      <c r="M299" s="26"/>
      <c r="N299" s="26"/>
      <c r="O299" s="26"/>
      <c r="Q299" s="26"/>
    </row>
    <row r="300" spans="4:17" s="24" customFormat="1" ht="18.75">
      <c r="D300" s="25"/>
      <c r="E300" s="25"/>
      <c r="F300" s="25"/>
      <c r="G300" s="25"/>
      <c r="K300" s="26"/>
      <c r="L300" s="26"/>
      <c r="M300" s="26"/>
      <c r="N300" s="26"/>
      <c r="O300" s="26"/>
      <c r="Q300" s="26"/>
    </row>
    <row r="301" spans="4:17" s="24" customFormat="1" ht="18.75">
      <c r="D301" s="25"/>
      <c r="E301" s="25"/>
      <c r="F301" s="25"/>
      <c r="G301" s="25"/>
      <c r="K301" s="26"/>
      <c r="L301" s="26"/>
      <c r="M301" s="26"/>
      <c r="N301" s="26"/>
      <c r="O301" s="26"/>
      <c r="Q301" s="26"/>
    </row>
    <row r="302" spans="4:17" s="24" customFormat="1" ht="18.75">
      <c r="D302" s="25"/>
      <c r="E302" s="25"/>
      <c r="F302" s="25"/>
      <c r="G302" s="25"/>
      <c r="K302" s="26"/>
      <c r="L302" s="26"/>
      <c r="M302" s="26"/>
      <c r="N302" s="26"/>
      <c r="O302" s="26"/>
      <c r="Q302" s="26"/>
    </row>
    <row r="303" spans="4:17" s="24" customFormat="1" ht="18.75">
      <c r="D303" s="25"/>
      <c r="E303" s="25"/>
      <c r="F303" s="25"/>
      <c r="G303" s="25"/>
      <c r="K303" s="26"/>
      <c r="L303" s="26"/>
      <c r="M303" s="26"/>
      <c r="N303" s="26"/>
      <c r="O303" s="26"/>
      <c r="Q303" s="26"/>
    </row>
    <row r="304" spans="4:17" s="24" customFormat="1" ht="18.75">
      <c r="D304" s="25"/>
      <c r="E304" s="25"/>
      <c r="F304" s="25"/>
      <c r="G304" s="25"/>
      <c r="K304" s="26"/>
      <c r="L304" s="26"/>
      <c r="M304" s="26"/>
      <c r="N304" s="26"/>
      <c r="O304" s="26"/>
      <c r="Q304" s="26"/>
    </row>
    <row r="305" spans="4:17" s="24" customFormat="1" ht="18.75">
      <c r="D305" s="25"/>
      <c r="E305" s="25"/>
      <c r="F305" s="25"/>
      <c r="G305" s="25"/>
      <c r="K305" s="26"/>
      <c r="L305" s="26"/>
      <c r="M305" s="26"/>
      <c r="N305" s="26"/>
      <c r="O305" s="26"/>
      <c r="Q305" s="26"/>
    </row>
    <row r="306" spans="4:17" s="24" customFormat="1" ht="18.75">
      <c r="D306" s="25"/>
      <c r="E306" s="25"/>
      <c r="F306" s="25"/>
      <c r="G306" s="25"/>
      <c r="K306" s="26"/>
      <c r="L306" s="26"/>
      <c r="M306" s="26"/>
      <c r="N306" s="26"/>
      <c r="O306" s="26"/>
      <c r="Q306" s="26"/>
    </row>
    <row r="307" spans="4:17" s="24" customFormat="1" ht="18.75">
      <c r="D307" s="25"/>
      <c r="E307" s="25"/>
      <c r="F307" s="25"/>
      <c r="G307" s="25"/>
      <c r="K307" s="26"/>
      <c r="L307" s="26"/>
      <c r="M307" s="26"/>
      <c r="N307" s="26"/>
      <c r="O307" s="26"/>
      <c r="Q307" s="26"/>
    </row>
    <row r="308" spans="4:17" s="24" customFormat="1" ht="18.75">
      <c r="D308" s="25"/>
      <c r="E308" s="25"/>
      <c r="F308" s="25"/>
      <c r="G308" s="25"/>
      <c r="K308" s="26"/>
      <c r="L308" s="26"/>
      <c r="M308" s="26"/>
      <c r="N308" s="26"/>
      <c r="O308" s="26"/>
      <c r="Q308" s="26"/>
    </row>
    <row r="309" spans="4:17" s="24" customFormat="1" ht="18.75">
      <c r="D309" s="25"/>
      <c r="E309" s="25"/>
      <c r="F309" s="25"/>
      <c r="G309" s="25"/>
      <c r="K309" s="26"/>
      <c r="L309" s="26"/>
      <c r="M309" s="26"/>
      <c r="N309" s="26"/>
      <c r="O309" s="26"/>
      <c r="Q309" s="26"/>
    </row>
    <row r="310" spans="4:17" s="24" customFormat="1" ht="18.75">
      <c r="D310" s="25"/>
      <c r="E310" s="25"/>
      <c r="F310" s="25"/>
      <c r="G310" s="25"/>
      <c r="K310" s="26"/>
      <c r="L310" s="26"/>
      <c r="M310" s="26"/>
      <c r="N310" s="26"/>
      <c r="O310" s="26"/>
      <c r="Q310" s="26"/>
    </row>
    <row r="311" spans="4:17" s="24" customFormat="1" ht="18.75">
      <c r="D311" s="25"/>
      <c r="E311" s="25"/>
      <c r="F311" s="25"/>
      <c r="G311" s="25"/>
      <c r="K311" s="26"/>
      <c r="L311" s="26"/>
      <c r="M311" s="26"/>
      <c r="N311" s="26"/>
      <c r="O311" s="26"/>
      <c r="Q311" s="26"/>
    </row>
    <row r="312" spans="4:17" s="24" customFormat="1" ht="18.75">
      <c r="D312" s="25"/>
      <c r="E312" s="25"/>
      <c r="F312" s="25"/>
      <c r="G312" s="25"/>
      <c r="K312" s="26"/>
      <c r="L312" s="26"/>
      <c r="M312" s="26"/>
      <c r="N312" s="26"/>
      <c r="O312" s="26"/>
      <c r="Q312" s="26"/>
    </row>
    <row r="313" spans="4:17" s="24" customFormat="1" ht="18.75">
      <c r="D313" s="25"/>
      <c r="E313" s="25"/>
      <c r="F313" s="25"/>
      <c r="G313" s="25"/>
      <c r="K313" s="26"/>
      <c r="L313" s="26"/>
      <c r="M313" s="26"/>
      <c r="N313" s="26"/>
      <c r="O313" s="26"/>
      <c r="Q313" s="26"/>
    </row>
    <row r="314" spans="4:17" s="24" customFormat="1" ht="18.75">
      <c r="D314" s="25"/>
      <c r="E314" s="25"/>
      <c r="F314" s="25"/>
      <c r="G314" s="25"/>
      <c r="K314" s="26"/>
      <c r="L314" s="26"/>
      <c r="M314" s="26"/>
      <c r="N314" s="26"/>
      <c r="O314" s="26"/>
      <c r="Q314" s="26"/>
    </row>
    <row r="315" spans="4:17" s="24" customFormat="1" ht="18.75">
      <c r="D315" s="25"/>
      <c r="E315" s="25"/>
      <c r="F315" s="25"/>
      <c r="G315" s="25"/>
      <c r="K315" s="26"/>
      <c r="L315" s="26"/>
      <c r="M315" s="26"/>
      <c r="N315" s="26"/>
      <c r="O315" s="26"/>
      <c r="Q315" s="26"/>
    </row>
    <row r="316" spans="4:17" s="24" customFormat="1" ht="18.75">
      <c r="D316" s="25"/>
      <c r="E316" s="25"/>
      <c r="F316" s="25"/>
      <c r="G316" s="25"/>
      <c r="K316" s="26"/>
      <c r="L316" s="26"/>
      <c r="M316" s="26"/>
      <c r="N316" s="26"/>
      <c r="O316" s="26"/>
      <c r="Q316" s="26"/>
    </row>
    <row r="317" spans="4:17" s="24" customFormat="1" ht="18.75">
      <c r="D317" s="25"/>
      <c r="E317" s="25"/>
      <c r="F317" s="25"/>
      <c r="G317" s="25"/>
      <c r="K317" s="26"/>
      <c r="L317" s="26"/>
      <c r="M317" s="26"/>
      <c r="N317" s="26"/>
      <c r="O317" s="26"/>
      <c r="Q317" s="26"/>
    </row>
    <row r="318" spans="4:17" s="24" customFormat="1" ht="18.75">
      <c r="D318" s="25"/>
      <c r="E318" s="25"/>
      <c r="F318" s="25"/>
      <c r="G318" s="25"/>
      <c r="K318" s="26"/>
      <c r="L318" s="26"/>
      <c r="M318" s="26"/>
      <c r="N318" s="26"/>
      <c r="O318" s="26"/>
      <c r="Q318" s="26"/>
    </row>
    <row r="319" spans="4:17" s="24" customFormat="1" ht="18.75">
      <c r="D319" s="25"/>
      <c r="E319" s="25"/>
      <c r="F319" s="25"/>
      <c r="G319" s="25"/>
      <c r="K319" s="26"/>
      <c r="L319" s="26"/>
      <c r="M319" s="26"/>
      <c r="N319" s="26"/>
      <c r="O319" s="26"/>
      <c r="Q319" s="26"/>
    </row>
    <row r="320" spans="4:17" s="24" customFormat="1" ht="18.75">
      <c r="D320" s="25"/>
      <c r="E320" s="25"/>
      <c r="F320" s="25"/>
      <c r="G320" s="25"/>
      <c r="K320" s="26"/>
      <c r="L320" s="26"/>
      <c r="M320" s="26"/>
      <c r="N320" s="26"/>
      <c r="O320" s="26"/>
      <c r="Q320" s="26"/>
    </row>
    <row r="321" spans="4:17" s="24" customFormat="1" ht="18.75">
      <c r="D321" s="25"/>
      <c r="E321" s="25"/>
      <c r="F321" s="25"/>
      <c r="G321" s="25"/>
      <c r="K321" s="26"/>
      <c r="L321" s="26"/>
      <c r="M321" s="26"/>
      <c r="N321" s="26"/>
      <c r="O321" s="26"/>
      <c r="Q321" s="26"/>
    </row>
    <row r="322" spans="4:17" s="24" customFormat="1" ht="18.75">
      <c r="D322" s="25"/>
      <c r="E322" s="25"/>
      <c r="F322" s="25"/>
      <c r="G322" s="25"/>
      <c r="K322" s="26"/>
      <c r="L322" s="26"/>
      <c r="M322" s="26"/>
      <c r="N322" s="26"/>
      <c r="O322" s="26"/>
      <c r="Q322" s="26"/>
    </row>
    <row r="323" spans="4:17" s="24" customFormat="1" ht="18.75">
      <c r="D323" s="25"/>
      <c r="E323" s="25"/>
      <c r="F323" s="25"/>
      <c r="G323" s="25"/>
      <c r="K323" s="26"/>
      <c r="L323" s="26"/>
      <c r="M323" s="26"/>
      <c r="N323" s="26"/>
      <c r="O323" s="26"/>
      <c r="Q323" s="26"/>
    </row>
    <row r="324" spans="4:17" s="24" customFormat="1" ht="18.75">
      <c r="D324" s="25"/>
      <c r="E324" s="25"/>
      <c r="F324" s="25"/>
      <c r="G324" s="25"/>
      <c r="K324" s="26"/>
      <c r="L324" s="26"/>
      <c r="M324" s="26"/>
      <c r="N324" s="26"/>
      <c r="O324" s="26"/>
      <c r="Q324" s="26"/>
    </row>
    <row r="325" spans="4:17" s="24" customFormat="1" ht="18.75">
      <c r="D325" s="25"/>
      <c r="E325" s="25"/>
      <c r="F325" s="25"/>
      <c r="G325" s="25"/>
      <c r="K325" s="26"/>
      <c r="L325" s="26"/>
      <c r="M325" s="26"/>
      <c r="N325" s="26"/>
      <c r="O325" s="26"/>
      <c r="Q325" s="26"/>
    </row>
    <row r="326" spans="4:17" s="24" customFormat="1" ht="18.75">
      <c r="D326" s="25"/>
      <c r="E326" s="25"/>
      <c r="F326" s="25"/>
      <c r="G326" s="25"/>
      <c r="K326" s="26"/>
      <c r="L326" s="26"/>
      <c r="M326" s="26"/>
      <c r="N326" s="26"/>
      <c r="O326" s="26"/>
      <c r="Q326" s="26"/>
    </row>
    <row r="327" spans="4:17" s="24" customFormat="1" ht="18.75">
      <c r="D327" s="25"/>
      <c r="E327" s="25"/>
      <c r="F327" s="25"/>
      <c r="G327" s="25"/>
      <c r="K327" s="26"/>
      <c r="L327" s="26"/>
      <c r="M327" s="26"/>
      <c r="N327" s="26"/>
      <c r="O327" s="26"/>
      <c r="Q327" s="26"/>
    </row>
    <row r="328" spans="4:17" s="24" customFormat="1" ht="18.75">
      <c r="D328" s="25"/>
      <c r="E328" s="25"/>
      <c r="F328" s="25"/>
      <c r="G328" s="25"/>
      <c r="K328" s="26"/>
      <c r="L328" s="26"/>
      <c r="M328" s="26"/>
      <c r="N328" s="26"/>
      <c r="O328" s="26"/>
      <c r="Q328" s="26"/>
    </row>
    <row r="329" spans="4:17" s="24" customFormat="1" ht="18.75">
      <c r="D329" s="25"/>
      <c r="E329" s="25"/>
      <c r="F329" s="25"/>
      <c r="G329" s="25"/>
      <c r="K329" s="26"/>
      <c r="L329" s="26"/>
      <c r="M329" s="26"/>
      <c r="N329" s="26"/>
      <c r="O329" s="26"/>
      <c r="Q329" s="26"/>
    </row>
    <row r="330" spans="4:17" s="24" customFormat="1" ht="18.75">
      <c r="D330" s="25"/>
      <c r="E330" s="25"/>
      <c r="F330" s="25"/>
      <c r="G330" s="25"/>
      <c r="K330" s="26"/>
      <c r="L330" s="26"/>
      <c r="M330" s="26"/>
      <c r="N330" s="26"/>
      <c r="O330" s="26"/>
      <c r="Q330" s="26"/>
    </row>
    <row r="331" spans="4:17" s="24" customFormat="1" ht="18.75">
      <c r="D331" s="25"/>
      <c r="E331" s="25"/>
      <c r="F331" s="25"/>
      <c r="G331" s="25"/>
      <c r="K331" s="26"/>
      <c r="L331" s="26"/>
      <c r="M331" s="26"/>
      <c r="N331" s="26"/>
      <c r="O331" s="26"/>
      <c r="Q331" s="26"/>
    </row>
    <row r="332" spans="4:17" s="24" customFormat="1" ht="18.75">
      <c r="D332" s="25"/>
      <c r="E332" s="25"/>
      <c r="F332" s="25"/>
      <c r="G332" s="25"/>
      <c r="K332" s="26"/>
      <c r="L332" s="26"/>
      <c r="M332" s="26"/>
      <c r="N332" s="26"/>
      <c r="O332" s="26"/>
      <c r="Q332" s="26"/>
    </row>
    <row r="333" spans="4:17" s="24" customFormat="1" ht="18.75">
      <c r="D333" s="25"/>
      <c r="E333" s="25"/>
      <c r="F333" s="25"/>
      <c r="G333" s="25"/>
      <c r="K333" s="26"/>
      <c r="L333" s="26"/>
      <c r="M333" s="26"/>
      <c r="N333" s="26"/>
      <c r="O333" s="26"/>
      <c r="Q333" s="26"/>
    </row>
    <row r="334" spans="4:17" s="24" customFormat="1" ht="18.75">
      <c r="D334" s="25"/>
      <c r="E334" s="25"/>
      <c r="F334" s="25"/>
      <c r="G334" s="25"/>
      <c r="K334" s="26"/>
      <c r="L334" s="26"/>
      <c r="M334" s="26"/>
      <c r="N334" s="26"/>
      <c r="O334" s="26"/>
      <c r="Q334" s="26"/>
    </row>
    <row r="335" spans="4:17" s="24" customFormat="1" ht="18.75">
      <c r="D335" s="25"/>
      <c r="E335" s="25"/>
      <c r="F335" s="25"/>
      <c r="G335" s="25"/>
      <c r="K335" s="26"/>
      <c r="L335" s="26"/>
      <c r="M335" s="26"/>
      <c r="N335" s="26"/>
      <c r="O335" s="26"/>
      <c r="Q335" s="26"/>
    </row>
    <row r="336" spans="4:17" s="24" customFormat="1" ht="18.75">
      <c r="D336" s="25"/>
      <c r="E336" s="25"/>
      <c r="F336" s="25"/>
      <c r="G336" s="25"/>
      <c r="K336" s="26"/>
      <c r="L336" s="26"/>
      <c r="M336" s="26"/>
      <c r="N336" s="26"/>
      <c r="O336" s="26"/>
      <c r="Q336" s="26"/>
    </row>
    <row r="337" spans="4:17" s="24" customFormat="1" ht="18.75">
      <c r="D337" s="25"/>
      <c r="E337" s="25"/>
      <c r="F337" s="25"/>
      <c r="G337" s="25"/>
      <c r="K337" s="26"/>
      <c r="L337" s="26"/>
      <c r="M337" s="26"/>
      <c r="N337" s="26"/>
      <c r="O337" s="26"/>
      <c r="Q337" s="26"/>
    </row>
    <row r="338" spans="4:17" s="24" customFormat="1" ht="18.75">
      <c r="D338" s="25"/>
      <c r="E338" s="25"/>
      <c r="F338" s="25"/>
      <c r="G338" s="25"/>
      <c r="K338" s="26"/>
      <c r="L338" s="26"/>
      <c r="M338" s="26"/>
      <c r="N338" s="26"/>
      <c r="O338" s="26"/>
      <c r="Q338" s="26"/>
    </row>
    <row r="339" spans="4:17" s="24" customFormat="1" ht="18.75">
      <c r="D339" s="25"/>
      <c r="E339" s="25"/>
      <c r="F339" s="25"/>
      <c r="G339" s="25"/>
      <c r="K339" s="26"/>
      <c r="L339" s="26"/>
      <c r="M339" s="26"/>
      <c r="N339" s="26"/>
      <c r="O339" s="26"/>
      <c r="Q339" s="26"/>
    </row>
    <row r="340" spans="4:17" s="24" customFormat="1" ht="18.75">
      <c r="D340" s="25"/>
      <c r="E340" s="25"/>
      <c r="F340" s="25"/>
      <c r="G340" s="25"/>
      <c r="K340" s="26"/>
      <c r="L340" s="26"/>
      <c r="M340" s="26"/>
      <c r="N340" s="26"/>
      <c r="O340" s="26"/>
      <c r="Q340" s="26"/>
    </row>
    <row r="341" spans="4:17" s="24" customFormat="1" ht="18.75">
      <c r="D341" s="25"/>
      <c r="E341" s="25"/>
      <c r="F341" s="25"/>
      <c r="G341" s="25"/>
      <c r="K341" s="26"/>
      <c r="L341" s="26"/>
      <c r="M341" s="26"/>
      <c r="N341" s="26"/>
      <c r="O341" s="26"/>
      <c r="Q341" s="26"/>
    </row>
    <row r="342" spans="4:17" s="24" customFormat="1" ht="18.75">
      <c r="D342" s="25"/>
      <c r="E342" s="25"/>
      <c r="F342" s="25"/>
      <c r="G342" s="25"/>
      <c r="K342" s="26"/>
      <c r="L342" s="26"/>
      <c r="M342" s="26"/>
      <c r="N342" s="26"/>
      <c r="O342" s="26"/>
      <c r="Q342" s="26"/>
    </row>
    <row r="343" spans="4:17" s="24" customFormat="1" ht="18.75">
      <c r="D343" s="25"/>
      <c r="E343" s="25"/>
      <c r="F343" s="25"/>
      <c r="G343" s="25"/>
      <c r="K343" s="26"/>
      <c r="L343" s="26"/>
      <c r="M343" s="26"/>
      <c r="N343" s="26"/>
      <c r="O343" s="26"/>
      <c r="Q343" s="26"/>
    </row>
    <row r="344" spans="4:17" s="24" customFormat="1" ht="18.75">
      <c r="D344" s="25"/>
      <c r="E344" s="25"/>
      <c r="F344" s="25"/>
      <c r="G344" s="25"/>
      <c r="K344" s="26"/>
      <c r="L344" s="26"/>
      <c r="M344" s="26"/>
      <c r="N344" s="26"/>
      <c r="O344" s="26"/>
      <c r="Q344" s="26"/>
    </row>
    <row r="345" spans="4:17" s="24" customFormat="1" ht="18.75">
      <c r="D345" s="25"/>
      <c r="E345" s="25"/>
      <c r="F345" s="25"/>
      <c r="G345" s="25"/>
      <c r="K345" s="26"/>
      <c r="L345" s="26"/>
      <c r="M345" s="26"/>
      <c r="N345" s="26"/>
      <c r="O345" s="26"/>
      <c r="Q345" s="26"/>
    </row>
    <row r="346" spans="4:17" s="24" customFormat="1" ht="18.75">
      <c r="D346" s="25"/>
      <c r="E346" s="25"/>
      <c r="F346" s="25"/>
      <c r="G346" s="25"/>
      <c r="K346" s="26"/>
      <c r="L346" s="26"/>
      <c r="M346" s="26"/>
      <c r="N346" s="26"/>
      <c r="O346" s="26"/>
      <c r="Q346" s="26"/>
    </row>
    <row r="347" spans="4:17" s="24" customFormat="1" ht="18.75">
      <c r="D347" s="25"/>
      <c r="E347" s="25"/>
      <c r="F347" s="25"/>
      <c r="G347" s="25"/>
      <c r="K347" s="26"/>
      <c r="L347" s="26"/>
      <c r="M347" s="26"/>
      <c r="N347" s="26"/>
      <c r="O347" s="26"/>
      <c r="Q347" s="26"/>
    </row>
    <row r="348" spans="4:17" s="24" customFormat="1" ht="18.75">
      <c r="D348" s="25"/>
      <c r="E348" s="25"/>
      <c r="F348" s="25"/>
      <c r="G348" s="25"/>
      <c r="K348" s="26"/>
      <c r="L348" s="26"/>
      <c r="M348" s="26"/>
      <c r="N348" s="26"/>
      <c r="O348" s="26"/>
      <c r="Q348" s="26"/>
    </row>
    <row r="349" spans="4:17" s="24" customFormat="1" ht="18.75">
      <c r="D349" s="25"/>
      <c r="E349" s="25"/>
      <c r="F349" s="25"/>
      <c r="G349" s="25"/>
      <c r="K349" s="26"/>
      <c r="L349" s="26"/>
      <c r="M349" s="26"/>
      <c r="N349" s="26"/>
      <c r="O349" s="26"/>
      <c r="Q349" s="26"/>
    </row>
    <row r="350" spans="4:17" s="24" customFormat="1" ht="18.75">
      <c r="D350" s="25"/>
      <c r="E350" s="25"/>
      <c r="F350" s="25"/>
      <c r="G350" s="25"/>
      <c r="K350" s="26"/>
      <c r="L350" s="26"/>
      <c r="M350" s="26"/>
      <c r="N350" s="26"/>
      <c r="O350" s="26"/>
      <c r="Q350" s="26"/>
    </row>
    <row r="351" spans="4:17" s="24" customFormat="1" ht="18.75">
      <c r="D351" s="25"/>
      <c r="E351" s="25"/>
      <c r="F351" s="25"/>
      <c r="G351" s="25"/>
      <c r="K351" s="26"/>
      <c r="L351" s="26"/>
      <c r="M351" s="26"/>
      <c r="N351" s="26"/>
      <c r="O351" s="26"/>
      <c r="Q351" s="26"/>
    </row>
    <row r="352" spans="4:17" s="24" customFormat="1" ht="18.75">
      <c r="D352" s="25"/>
      <c r="E352" s="25"/>
      <c r="F352" s="25"/>
      <c r="G352" s="25"/>
      <c r="K352" s="26"/>
      <c r="L352" s="26"/>
      <c r="M352" s="26"/>
      <c r="N352" s="26"/>
      <c r="O352" s="26"/>
      <c r="Q352" s="26"/>
    </row>
    <row r="353" spans="4:17" s="24" customFormat="1" ht="18.75">
      <c r="D353" s="25"/>
      <c r="E353" s="25"/>
      <c r="F353" s="25"/>
      <c r="G353" s="25"/>
      <c r="K353" s="26"/>
      <c r="L353" s="26"/>
      <c r="M353" s="26"/>
      <c r="N353" s="26"/>
      <c r="O353" s="26"/>
      <c r="Q353" s="26"/>
    </row>
    <row r="354" spans="4:17" s="24" customFormat="1" ht="18.75">
      <c r="D354" s="25"/>
      <c r="E354" s="25"/>
      <c r="F354" s="25"/>
      <c r="G354" s="25"/>
      <c r="K354" s="26"/>
      <c r="L354" s="26"/>
      <c r="M354" s="26"/>
      <c r="N354" s="26"/>
      <c r="O354" s="26"/>
      <c r="Q354" s="26"/>
    </row>
    <row r="355" spans="4:17" s="24" customFormat="1" ht="18.75">
      <c r="D355" s="25"/>
      <c r="E355" s="25"/>
      <c r="F355" s="25"/>
      <c r="G355" s="25"/>
      <c r="K355" s="26"/>
      <c r="L355" s="26"/>
      <c r="M355" s="26"/>
      <c r="N355" s="26"/>
      <c r="O355" s="26"/>
      <c r="Q355" s="26"/>
    </row>
    <row r="356" spans="4:17" s="24" customFormat="1" ht="18.75">
      <c r="D356" s="25"/>
      <c r="E356" s="25"/>
      <c r="F356" s="25"/>
      <c r="G356" s="25"/>
      <c r="K356" s="26"/>
      <c r="L356" s="26"/>
      <c r="M356" s="26"/>
      <c r="N356" s="26"/>
      <c r="O356" s="26"/>
      <c r="Q356" s="26"/>
    </row>
    <row r="357" spans="4:17" s="24" customFormat="1" ht="18.75">
      <c r="D357" s="25"/>
      <c r="E357" s="25"/>
      <c r="F357" s="25"/>
      <c r="G357" s="25"/>
      <c r="K357" s="26"/>
      <c r="L357" s="26"/>
      <c r="M357" s="26"/>
      <c r="N357" s="26"/>
      <c r="O357" s="26"/>
      <c r="Q357" s="26"/>
    </row>
    <row r="358" spans="4:17" s="24" customFormat="1" ht="18.75">
      <c r="D358" s="25"/>
      <c r="E358" s="25"/>
      <c r="F358" s="25"/>
      <c r="G358" s="25"/>
      <c r="K358" s="26"/>
      <c r="L358" s="26"/>
      <c r="M358" s="26"/>
      <c r="N358" s="26"/>
      <c r="O358" s="26"/>
      <c r="Q358" s="26"/>
    </row>
    <row r="359" spans="4:17" s="24" customFormat="1" ht="18.75">
      <c r="D359" s="25"/>
      <c r="E359" s="25"/>
      <c r="F359" s="25"/>
      <c r="G359" s="25"/>
      <c r="K359" s="26"/>
      <c r="L359" s="26"/>
      <c r="M359" s="26"/>
      <c r="N359" s="26"/>
      <c r="O359" s="26"/>
      <c r="Q359" s="26"/>
    </row>
    <row r="360" spans="4:17" s="24" customFormat="1" ht="18.75">
      <c r="D360" s="25"/>
      <c r="E360" s="25"/>
      <c r="F360" s="25"/>
      <c r="G360" s="25"/>
      <c r="K360" s="26"/>
      <c r="L360" s="26"/>
      <c r="M360" s="26"/>
      <c r="N360" s="26"/>
      <c r="O360" s="26"/>
      <c r="Q360" s="26"/>
    </row>
    <row r="361" spans="4:17" s="24" customFormat="1" ht="18.75">
      <c r="D361" s="25"/>
      <c r="E361" s="25"/>
      <c r="F361" s="25"/>
      <c r="G361" s="25"/>
      <c r="K361" s="26"/>
      <c r="L361" s="26"/>
      <c r="M361" s="26"/>
      <c r="N361" s="26"/>
      <c r="O361" s="26"/>
      <c r="Q361" s="26"/>
    </row>
    <row r="362" spans="4:17" s="24" customFormat="1" ht="18.75">
      <c r="D362" s="25"/>
      <c r="E362" s="25"/>
      <c r="F362" s="25"/>
      <c r="G362" s="25"/>
      <c r="K362" s="26"/>
      <c r="L362" s="26"/>
      <c r="M362" s="26"/>
      <c r="N362" s="26"/>
      <c r="O362" s="26"/>
      <c r="Q362" s="26"/>
    </row>
    <row r="363" spans="4:17" s="24" customFormat="1" ht="18.75">
      <c r="D363" s="25"/>
      <c r="E363" s="25"/>
      <c r="F363" s="25"/>
      <c r="G363" s="25"/>
      <c r="K363" s="26"/>
      <c r="L363" s="26"/>
      <c r="M363" s="26"/>
      <c r="N363" s="26"/>
      <c r="O363" s="26"/>
      <c r="Q363" s="26"/>
    </row>
    <row r="364" spans="4:17" s="24" customFormat="1" ht="18.75">
      <c r="D364" s="25"/>
      <c r="E364" s="25"/>
      <c r="F364" s="25"/>
      <c r="G364" s="25"/>
      <c r="K364" s="26"/>
      <c r="L364" s="26"/>
      <c r="M364" s="26"/>
      <c r="N364" s="26"/>
      <c r="O364" s="26"/>
      <c r="Q364" s="26"/>
    </row>
    <row r="365" spans="4:17" s="24" customFormat="1" ht="18.75">
      <c r="D365" s="25"/>
      <c r="E365" s="25"/>
      <c r="F365" s="25"/>
      <c r="G365" s="25"/>
      <c r="K365" s="26"/>
      <c r="L365" s="26"/>
      <c r="M365" s="26"/>
      <c r="N365" s="26"/>
      <c r="O365" s="26"/>
      <c r="Q365" s="26"/>
    </row>
    <row r="366" spans="4:17" s="24" customFormat="1" ht="18.75">
      <c r="D366" s="25"/>
      <c r="E366" s="25"/>
      <c r="F366" s="25"/>
      <c r="G366" s="25"/>
      <c r="K366" s="26"/>
      <c r="L366" s="26"/>
      <c r="M366" s="26"/>
      <c r="N366" s="26"/>
      <c r="O366" s="26"/>
      <c r="Q366" s="26"/>
    </row>
    <row r="367" spans="4:17" s="24" customFormat="1" ht="18.75">
      <c r="D367" s="25"/>
      <c r="E367" s="25"/>
      <c r="F367" s="25"/>
      <c r="G367" s="25"/>
      <c r="K367" s="26"/>
      <c r="L367" s="26"/>
      <c r="M367" s="26"/>
      <c r="N367" s="26"/>
      <c r="O367" s="26"/>
      <c r="Q367" s="26"/>
    </row>
    <row r="368" spans="4:17" s="24" customFormat="1" ht="18.75">
      <c r="D368" s="25"/>
      <c r="E368" s="25"/>
      <c r="F368" s="25"/>
      <c r="G368" s="25"/>
      <c r="K368" s="26"/>
      <c r="L368" s="26"/>
      <c r="M368" s="26"/>
      <c r="N368" s="26"/>
      <c r="O368" s="26"/>
      <c r="Q368" s="26"/>
    </row>
    <row r="369" spans="4:17" s="24" customFormat="1" ht="18.75">
      <c r="D369" s="25"/>
      <c r="E369" s="25"/>
      <c r="F369" s="25"/>
      <c r="G369" s="25"/>
      <c r="K369" s="26"/>
      <c r="L369" s="26"/>
      <c r="M369" s="26"/>
      <c r="N369" s="26"/>
      <c r="O369" s="26"/>
      <c r="Q369" s="26"/>
    </row>
    <row r="370" spans="4:17" s="24" customFormat="1" ht="18.75">
      <c r="D370" s="25"/>
      <c r="E370" s="25"/>
      <c r="F370" s="25"/>
      <c r="G370" s="25"/>
      <c r="K370" s="26"/>
      <c r="L370" s="26"/>
      <c r="M370" s="26"/>
      <c r="N370" s="26"/>
      <c r="O370" s="26"/>
      <c r="Q370" s="26"/>
    </row>
    <row r="371" spans="4:17" s="24" customFormat="1" ht="18.75">
      <c r="D371" s="25"/>
      <c r="E371" s="25"/>
      <c r="F371" s="25"/>
      <c r="G371" s="25"/>
      <c r="K371" s="26"/>
      <c r="L371" s="26"/>
      <c r="M371" s="26"/>
      <c r="N371" s="26"/>
      <c r="O371" s="26"/>
      <c r="Q371" s="26"/>
    </row>
    <row r="372" spans="4:17" s="24" customFormat="1" ht="18.75">
      <c r="D372" s="25"/>
      <c r="E372" s="25"/>
      <c r="F372" s="25"/>
      <c r="G372" s="25"/>
      <c r="K372" s="26"/>
      <c r="L372" s="26"/>
      <c r="M372" s="26"/>
      <c r="N372" s="26"/>
      <c r="O372" s="26"/>
      <c r="Q372" s="26"/>
    </row>
    <row r="373" spans="4:17" s="24" customFormat="1" ht="18.75">
      <c r="D373" s="25"/>
      <c r="E373" s="25"/>
      <c r="F373" s="25"/>
      <c r="G373" s="25"/>
      <c r="K373" s="26"/>
      <c r="L373" s="26"/>
      <c r="M373" s="26"/>
      <c r="N373" s="26"/>
      <c r="O373" s="26"/>
      <c r="Q373" s="26"/>
    </row>
    <row r="374" spans="4:17" s="24" customFormat="1" ht="18.75">
      <c r="D374" s="25"/>
      <c r="E374" s="25"/>
      <c r="F374" s="25"/>
      <c r="G374" s="25"/>
      <c r="K374" s="26"/>
      <c r="L374" s="26"/>
      <c r="M374" s="26"/>
      <c r="N374" s="26"/>
      <c r="O374" s="26"/>
      <c r="Q374" s="26"/>
    </row>
    <row r="375" spans="4:17" s="24" customFormat="1" ht="18.75">
      <c r="D375" s="25"/>
      <c r="E375" s="25"/>
      <c r="F375" s="25"/>
      <c r="G375" s="25"/>
      <c r="K375" s="26"/>
      <c r="L375" s="26"/>
      <c r="M375" s="26"/>
      <c r="N375" s="26"/>
      <c r="O375" s="26"/>
      <c r="Q375" s="26"/>
    </row>
    <row r="376" spans="4:17" s="24" customFormat="1" ht="18.75">
      <c r="D376" s="25"/>
      <c r="E376" s="25"/>
      <c r="F376" s="25"/>
      <c r="G376" s="25"/>
      <c r="K376" s="26"/>
      <c r="L376" s="26"/>
      <c r="M376" s="26"/>
      <c r="N376" s="26"/>
      <c r="O376" s="26"/>
      <c r="Q376" s="26"/>
    </row>
    <row r="377" spans="4:17" s="24" customFormat="1" ht="18.75">
      <c r="D377" s="25"/>
      <c r="E377" s="25"/>
      <c r="F377" s="25"/>
      <c r="G377" s="25"/>
      <c r="K377" s="26"/>
      <c r="L377" s="26"/>
      <c r="M377" s="26"/>
      <c r="N377" s="26"/>
      <c r="O377" s="26"/>
      <c r="Q377" s="26"/>
    </row>
    <row r="378" spans="4:17" s="24" customFormat="1" ht="18.75">
      <c r="D378" s="25"/>
      <c r="E378" s="25"/>
      <c r="F378" s="25"/>
      <c r="G378" s="25"/>
      <c r="K378" s="26"/>
      <c r="L378" s="26"/>
      <c r="M378" s="26"/>
      <c r="N378" s="26"/>
      <c r="O378" s="26"/>
      <c r="Q378" s="26"/>
    </row>
    <row r="379" spans="4:17" s="24" customFormat="1" ht="18.75">
      <c r="D379" s="25"/>
      <c r="E379" s="25"/>
      <c r="F379" s="25"/>
      <c r="G379" s="25"/>
      <c r="K379" s="26"/>
      <c r="L379" s="26"/>
      <c r="M379" s="26"/>
      <c r="N379" s="26"/>
      <c r="O379" s="26"/>
      <c r="Q379" s="26"/>
    </row>
    <row r="380" spans="4:17" s="24" customFormat="1" ht="18.75">
      <c r="D380" s="25"/>
      <c r="E380" s="25"/>
      <c r="F380" s="25"/>
      <c r="G380" s="25"/>
      <c r="K380" s="26"/>
      <c r="L380" s="26"/>
      <c r="M380" s="26"/>
      <c r="N380" s="26"/>
      <c r="O380" s="26"/>
      <c r="Q380" s="26"/>
    </row>
    <row r="381" spans="4:17" s="24" customFormat="1" ht="18.75">
      <c r="D381" s="25"/>
      <c r="E381" s="25"/>
      <c r="F381" s="25"/>
      <c r="G381" s="25"/>
      <c r="K381" s="26"/>
      <c r="L381" s="26"/>
      <c r="M381" s="26"/>
      <c r="N381" s="26"/>
      <c r="O381" s="26"/>
      <c r="Q381" s="26"/>
    </row>
    <row r="382" spans="4:17" s="24" customFormat="1" ht="18.75">
      <c r="D382" s="25"/>
      <c r="E382" s="25"/>
      <c r="F382" s="25"/>
      <c r="G382" s="25"/>
      <c r="K382" s="26"/>
      <c r="L382" s="26"/>
      <c r="M382" s="26"/>
      <c r="N382" s="26"/>
      <c r="O382" s="26"/>
      <c r="Q382" s="26"/>
    </row>
    <row r="383" spans="4:17" s="24" customFormat="1" ht="18.75">
      <c r="D383" s="25"/>
      <c r="E383" s="25"/>
      <c r="F383" s="25"/>
      <c r="G383" s="25"/>
      <c r="K383" s="26"/>
      <c r="L383" s="26"/>
      <c r="M383" s="26"/>
      <c r="N383" s="26"/>
      <c r="O383" s="26"/>
      <c r="Q383" s="26"/>
    </row>
    <row r="384" spans="4:17" s="24" customFormat="1" ht="18.75">
      <c r="D384" s="25"/>
      <c r="E384" s="25"/>
      <c r="F384" s="25"/>
      <c r="G384" s="25"/>
      <c r="K384" s="26"/>
      <c r="L384" s="26"/>
      <c r="M384" s="26"/>
      <c r="N384" s="26"/>
      <c r="O384" s="26"/>
      <c r="Q384" s="26"/>
    </row>
    <row r="385" spans="4:17" s="24" customFormat="1" ht="18.75">
      <c r="D385" s="25"/>
      <c r="E385" s="25"/>
      <c r="F385" s="25"/>
      <c r="G385" s="25"/>
      <c r="K385" s="26"/>
      <c r="L385" s="26"/>
      <c r="M385" s="26"/>
      <c r="N385" s="26"/>
      <c r="O385" s="26"/>
      <c r="Q385" s="26"/>
    </row>
    <row r="386" spans="4:17" s="24" customFormat="1" ht="18.75">
      <c r="D386" s="25"/>
      <c r="E386" s="25"/>
      <c r="F386" s="25"/>
      <c r="G386" s="25"/>
      <c r="K386" s="26"/>
      <c r="L386" s="26"/>
      <c r="M386" s="26"/>
      <c r="N386" s="26"/>
      <c r="O386" s="26"/>
      <c r="Q386" s="26"/>
    </row>
    <row r="387" spans="4:17" s="24" customFormat="1" ht="18.75">
      <c r="D387" s="25"/>
      <c r="E387" s="25"/>
      <c r="F387" s="25"/>
      <c r="G387" s="25"/>
      <c r="K387" s="26"/>
      <c r="L387" s="26"/>
      <c r="M387" s="26"/>
      <c r="N387" s="26"/>
      <c r="O387" s="26"/>
      <c r="Q387" s="26"/>
    </row>
    <row r="388" spans="4:17" s="24" customFormat="1" ht="18.75">
      <c r="D388" s="25"/>
      <c r="E388" s="25"/>
      <c r="F388" s="25"/>
      <c r="G388" s="25"/>
      <c r="K388" s="26"/>
      <c r="L388" s="26"/>
      <c r="M388" s="26"/>
      <c r="N388" s="26"/>
      <c r="O388" s="26"/>
      <c r="Q388" s="26"/>
    </row>
    <row r="389" spans="4:17" s="24" customFormat="1" ht="18.75">
      <c r="D389" s="25"/>
      <c r="E389" s="25"/>
      <c r="F389" s="25"/>
      <c r="G389" s="25"/>
      <c r="K389" s="26"/>
      <c r="L389" s="26"/>
      <c r="M389" s="26"/>
      <c r="N389" s="26"/>
      <c r="O389" s="26"/>
      <c r="Q389" s="26"/>
    </row>
    <row r="390" spans="4:17" s="24" customFormat="1" ht="18.75">
      <c r="D390" s="25"/>
      <c r="E390" s="25"/>
      <c r="F390" s="25"/>
      <c r="G390" s="25"/>
      <c r="K390" s="26"/>
      <c r="L390" s="26"/>
      <c r="M390" s="26"/>
      <c r="N390" s="26"/>
      <c r="O390" s="26"/>
      <c r="Q390" s="26"/>
    </row>
    <row r="391" spans="4:17" s="24" customFormat="1" ht="18.75">
      <c r="D391" s="25"/>
      <c r="E391" s="25"/>
      <c r="F391" s="25"/>
      <c r="G391" s="25"/>
      <c r="K391" s="26"/>
      <c r="L391" s="26"/>
      <c r="M391" s="26"/>
      <c r="N391" s="26"/>
      <c r="O391" s="26"/>
      <c r="Q391" s="26"/>
    </row>
    <row r="392" spans="4:17" s="24" customFormat="1" ht="18.75">
      <c r="D392" s="25"/>
      <c r="E392" s="25"/>
      <c r="F392" s="25"/>
      <c r="G392" s="25"/>
      <c r="K392" s="26"/>
      <c r="L392" s="26"/>
      <c r="M392" s="26"/>
      <c r="N392" s="26"/>
      <c r="O392" s="26"/>
      <c r="Q392" s="26"/>
    </row>
    <row r="393" spans="4:17" s="24" customFormat="1" ht="18.75">
      <c r="D393" s="25"/>
      <c r="E393" s="25"/>
      <c r="F393" s="25"/>
      <c r="G393" s="25"/>
      <c r="K393" s="26"/>
      <c r="L393" s="26"/>
      <c r="M393" s="26"/>
      <c r="N393" s="26"/>
      <c r="O393" s="26"/>
      <c r="Q393" s="26"/>
    </row>
    <row r="394" spans="4:17" s="24" customFormat="1" ht="18.75">
      <c r="D394" s="25"/>
      <c r="E394" s="25"/>
      <c r="F394" s="25"/>
      <c r="G394" s="25"/>
      <c r="K394" s="26"/>
      <c r="L394" s="26"/>
      <c r="M394" s="26"/>
      <c r="N394" s="26"/>
      <c r="O394" s="26"/>
      <c r="Q394" s="26"/>
    </row>
    <row r="395" spans="4:17" s="24" customFormat="1" ht="18.75">
      <c r="D395" s="25"/>
      <c r="E395" s="25"/>
      <c r="F395" s="25"/>
      <c r="G395" s="25"/>
      <c r="K395" s="26"/>
      <c r="L395" s="26"/>
      <c r="M395" s="26"/>
      <c r="N395" s="26"/>
      <c r="O395" s="26"/>
      <c r="Q395" s="26"/>
    </row>
    <row r="396" spans="4:17" s="24" customFormat="1" ht="18.75">
      <c r="D396" s="25"/>
      <c r="E396" s="25"/>
      <c r="F396" s="25"/>
      <c r="G396" s="25"/>
      <c r="K396" s="26"/>
      <c r="L396" s="26"/>
      <c r="M396" s="26"/>
      <c r="N396" s="26"/>
      <c r="O396" s="26"/>
      <c r="Q396" s="26"/>
    </row>
    <row r="397" spans="4:17" s="24" customFormat="1" ht="18.75">
      <c r="D397" s="25"/>
      <c r="E397" s="25"/>
      <c r="F397" s="25"/>
      <c r="G397" s="25"/>
      <c r="K397" s="26"/>
      <c r="L397" s="26"/>
      <c r="M397" s="26"/>
      <c r="N397" s="26"/>
      <c r="O397" s="26"/>
      <c r="Q397" s="26"/>
    </row>
    <row r="398" spans="4:17" s="24" customFormat="1" ht="18.75">
      <c r="D398" s="25"/>
      <c r="E398" s="25"/>
      <c r="F398" s="25"/>
      <c r="G398" s="25"/>
      <c r="K398" s="26"/>
      <c r="L398" s="26"/>
      <c r="M398" s="26"/>
      <c r="N398" s="26"/>
      <c r="O398" s="26"/>
      <c r="Q398" s="26"/>
    </row>
    <row r="399" spans="4:17" s="24" customFormat="1" ht="18.75">
      <c r="D399" s="25"/>
      <c r="E399" s="25"/>
      <c r="F399" s="25"/>
      <c r="G399" s="25"/>
      <c r="K399" s="26"/>
      <c r="L399" s="26"/>
      <c r="M399" s="26"/>
      <c r="N399" s="26"/>
      <c r="O399" s="26"/>
      <c r="Q399" s="26"/>
    </row>
    <row r="400" spans="4:17" s="24" customFormat="1" ht="18.75">
      <c r="D400" s="25"/>
      <c r="E400" s="25"/>
      <c r="F400" s="25"/>
      <c r="G400" s="25"/>
      <c r="K400" s="26"/>
      <c r="L400" s="26"/>
      <c r="M400" s="26"/>
      <c r="N400" s="26"/>
      <c r="O400" s="26"/>
      <c r="Q400" s="26"/>
    </row>
    <row r="401" spans="4:17" s="24" customFormat="1" ht="18.75">
      <c r="D401" s="25"/>
      <c r="E401" s="25"/>
      <c r="F401" s="25"/>
      <c r="G401" s="25"/>
      <c r="K401" s="26"/>
      <c r="L401" s="26"/>
      <c r="M401" s="26"/>
      <c r="N401" s="26"/>
      <c r="O401" s="26"/>
      <c r="Q401" s="26"/>
    </row>
    <row r="402" spans="4:17" s="24" customFormat="1" ht="18.75">
      <c r="D402" s="25"/>
      <c r="E402" s="25"/>
      <c r="F402" s="25"/>
      <c r="G402" s="25"/>
      <c r="K402" s="26"/>
      <c r="L402" s="26"/>
      <c r="M402" s="26"/>
      <c r="N402" s="26"/>
      <c r="O402" s="26"/>
      <c r="Q402" s="26"/>
    </row>
    <row r="403" spans="4:17" s="24" customFormat="1" ht="18.75">
      <c r="D403" s="25"/>
      <c r="E403" s="25"/>
      <c r="F403" s="25"/>
      <c r="G403" s="25"/>
      <c r="K403" s="26"/>
      <c r="L403" s="26"/>
      <c r="M403" s="26"/>
      <c r="N403" s="26"/>
      <c r="O403" s="26"/>
      <c r="Q403" s="26"/>
    </row>
    <row r="404" spans="4:17" s="24" customFormat="1" ht="18.75">
      <c r="D404" s="25"/>
      <c r="E404" s="25"/>
      <c r="F404" s="25"/>
      <c r="G404" s="25"/>
      <c r="K404" s="26"/>
      <c r="L404" s="26"/>
      <c r="M404" s="26"/>
      <c r="N404" s="26"/>
      <c r="O404" s="26"/>
      <c r="Q404" s="26"/>
    </row>
    <row r="405" spans="4:17" s="24" customFormat="1" ht="18.75">
      <c r="D405" s="25"/>
      <c r="E405" s="25"/>
      <c r="F405" s="25"/>
      <c r="G405" s="25"/>
      <c r="K405" s="26"/>
      <c r="L405" s="26"/>
      <c r="M405" s="26"/>
      <c r="N405" s="26"/>
      <c r="O405" s="26"/>
      <c r="Q405" s="26"/>
    </row>
    <row r="406" spans="4:17" s="24" customFormat="1" ht="18.75">
      <c r="D406" s="25"/>
      <c r="E406" s="25"/>
      <c r="F406" s="25"/>
      <c r="G406" s="25"/>
      <c r="K406" s="26"/>
      <c r="L406" s="26"/>
      <c r="M406" s="26"/>
      <c r="N406" s="26"/>
      <c r="O406" s="26"/>
      <c r="Q406" s="26"/>
    </row>
    <row r="407" spans="4:17" s="24" customFormat="1" ht="18.75">
      <c r="D407" s="25"/>
      <c r="E407" s="25"/>
      <c r="F407" s="25"/>
      <c r="G407" s="25"/>
      <c r="K407" s="26"/>
      <c r="L407" s="26"/>
      <c r="M407" s="26"/>
      <c r="N407" s="26"/>
      <c r="O407" s="26"/>
      <c r="Q407" s="26"/>
    </row>
    <row r="408" spans="4:17" s="24" customFormat="1" ht="18.75">
      <c r="D408" s="25"/>
      <c r="E408" s="25"/>
      <c r="F408" s="25"/>
      <c r="G408" s="25"/>
      <c r="K408" s="26"/>
      <c r="L408" s="26"/>
      <c r="M408" s="26"/>
      <c r="N408" s="26"/>
      <c r="O408" s="26"/>
      <c r="Q408" s="26"/>
    </row>
    <row r="409" spans="4:17" s="24" customFormat="1" ht="18.75">
      <c r="D409" s="25"/>
      <c r="E409" s="25"/>
      <c r="F409" s="25"/>
      <c r="G409" s="25"/>
      <c r="K409" s="26"/>
      <c r="L409" s="26"/>
      <c r="M409" s="26"/>
      <c r="N409" s="26"/>
      <c r="O409" s="26"/>
      <c r="Q409" s="26"/>
    </row>
    <row r="410" spans="4:17" s="24" customFormat="1" ht="18.75">
      <c r="D410" s="25"/>
      <c r="E410" s="25"/>
      <c r="F410" s="25"/>
      <c r="G410" s="25"/>
      <c r="K410" s="26"/>
      <c r="L410" s="26"/>
      <c r="M410" s="26"/>
      <c r="N410" s="26"/>
      <c r="O410" s="26"/>
      <c r="Q410" s="26"/>
    </row>
    <row r="411" spans="4:17" s="24" customFormat="1" ht="18.75">
      <c r="D411" s="25"/>
      <c r="E411" s="25"/>
      <c r="F411" s="25"/>
      <c r="G411" s="25"/>
      <c r="K411" s="26"/>
      <c r="L411" s="26"/>
      <c r="M411" s="26"/>
      <c r="N411" s="26"/>
      <c r="O411" s="26"/>
      <c r="Q411" s="26"/>
    </row>
    <row r="412" spans="4:17" s="24" customFormat="1" ht="18.75">
      <c r="D412" s="25"/>
      <c r="E412" s="25"/>
      <c r="F412" s="25"/>
      <c r="G412" s="25"/>
      <c r="K412" s="26"/>
      <c r="L412" s="26"/>
      <c r="M412" s="26"/>
      <c r="N412" s="26"/>
      <c r="O412" s="26"/>
      <c r="Q412" s="26"/>
    </row>
    <row r="413" spans="4:17" s="24" customFormat="1" ht="18.75">
      <c r="D413" s="25"/>
      <c r="E413" s="25"/>
      <c r="F413" s="25"/>
      <c r="G413" s="25"/>
      <c r="K413" s="26"/>
      <c r="L413" s="26"/>
      <c r="M413" s="26"/>
      <c r="N413" s="26"/>
      <c r="O413" s="26"/>
      <c r="Q413" s="26"/>
    </row>
    <row r="414" spans="4:17" s="24" customFormat="1" ht="18.75">
      <c r="D414" s="25"/>
      <c r="E414" s="25"/>
      <c r="F414" s="25"/>
      <c r="G414" s="25"/>
      <c r="K414" s="26"/>
      <c r="L414" s="26"/>
      <c r="M414" s="26"/>
      <c r="N414" s="26"/>
      <c r="O414" s="26"/>
      <c r="Q414" s="26"/>
    </row>
    <row r="415" spans="4:17" s="24" customFormat="1" ht="18.75">
      <c r="D415" s="25"/>
      <c r="E415" s="25"/>
      <c r="F415" s="25"/>
      <c r="G415" s="25"/>
      <c r="K415" s="26"/>
      <c r="L415" s="26"/>
      <c r="M415" s="26"/>
      <c r="N415" s="26"/>
      <c r="O415" s="26"/>
      <c r="Q415" s="26"/>
    </row>
    <row r="416" spans="4:17" s="24" customFormat="1" ht="18.75">
      <c r="D416" s="25"/>
      <c r="E416" s="25"/>
      <c r="F416" s="25"/>
      <c r="G416" s="25"/>
      <c r="K416" s="26"/>
      <c r="L416" s="26"/>
      <c r="M416" s="26"/>
      <c r="N416" s="26"/>
      <c r="O416" s="26"/>
      <c r="Q416" s="26"/>
    </row>
    <row r="417" spans="4:17" s="24" customFormat="1" ht="18.75">
      <c r="D417" s="25"/>
      <c r="E417" s="25"/>
      <c r="F417" s="25"/>
      <c r="G417" s="25"/>
      <c r="K417" s="26"/>
      <c r="L417" s="26"/>
      <c r="M417" s="26"/>
      <c r="N417" s="26"/>
      <c r="O417" s="26"/>
      <c r="Q417" s="26"/>
    </row>
    <row r="418" spans="4:17" s="24" customFormat="1" ht="18.75">
      <c r="D418" s="25"/>
      <c r="E418" s="25"/>
      <c r="F418" s="25"/>
      <c r="G418" s="25"/>
      <c r="K418" s="26"/>
      <c r="L418" s="26"/>
      <c r="M418" s="26"/>
      <c r="N418" s="26"/>
      <c r="O418" s="26"/>
      <c r="Q418" s="26"/>
    </row>
    <row r="419" spans="4:17" s="24" customFormat="1" ht="18.75">
      <c r="D419" s="25"/>
      <c r="E419" s="25"/>
      <c r="F419" s="25"/>
      <c r="G419" s="25"/>
      <c r="K419" s="26"/>
      <c r="L419" s="26"/>
      <c r="M419" s="26"/>
      <c r="N419" s="26"/>
      <c r="O419" s="26"/>
      <c r="Q419" s="26"/>
    </row>
    <row r="420" spans="4:17" s="24" customFormat="1" ht="18.75">
      <c r="D420" s="25"/>
      <c r="E420" s="25"/>
      <c r="F420" s="25"/>
      <c r="G420" s="25"/>
      <c r="K420" s="26"/>
      <c r="L420" s="26"/>
      <c r="M420" s="26"/>
      <c r="N420" s="26"/>
      <c r="O420" s="26"/>
      <c r="Q420" s="26"/>
    </row>
    <row r="421" spans="4:17" s="24" customFormat="1" ht="18.75">
      <c r="D421" s="25"/>
      <c r="E421" s="25"/>
      <c r="F421" s="25"/>
      <c r="G421" s="25"/>
      <c r="K421" s="26"/>
      <c r="L421" s="26"/>
      <c r="M421" s="26"/>
      <c r="N421" s="26"/>
      <c r="O421" s="26"/>
      <c r="Q421" s="26"/>
    </row>
    <row r="422" spans="4:17" s="24" customFormat="1" ht="18.75">
      <c r="D422" s="25"/>
      <c r="E422" s="25"/>
      <c r="F422" s="25"/>
      <c r="G422" s="25"/>
      <c r="K422" s="26"/>
      <c r="L422" s="26"/>
      <c r="M422" s="26"/>
      <c r="N422" s="26"/>
      <c r="O422" s="26"/>
      <c r="Q422" s="26"/>
    </row>
    <row r="423" spans="4:17" s="24" customFormat="1" ht="18.75">
      <c r="D423" s="25"/>
      <c r="E423" s="25"/>
      <c r="F423" s="25"/>
      <c r="G423" s="25"/>
      <c r="K423" s="26"/>
      <c r="L423" s="26"/>
      <c r="M423" s="26"/>
      <c r="N423" s="26"/>
      <c r="O423" s="26"/>
      <c r="Q423" s="26"/>
    </row>
    <row r="424" spans="4:17" s="24" customFormat="1" ht="18.75">
      <c r="D424" s="25"/>
      <c r="E424" s="25"/>
      <c r="F424" s="25"/>
      <c r="G424" s="25"/>
      <c r="K424" s="26"/>
      <c r="L424" s="26"/>
      <c r="M424" s="26"/>
      <c r="N424" s="26"/>
      <c r="O424" s="26"/>
      <c r="Q424" s="26"/>
    </row>
    <row r="425" spans="4:17" s="24" customFormat="1" ht="18.75">
      <c r="D425" s="25"/>
      <c r="E425" s="25"/>
      <c r="F425" s="25"/>
      <c r="G425" s="25"/>
      <c r="K425" s="26"/>
      <c r="L425" s="26"/>
      <c r="M425" s="26"/>
      <c r="N425" s="26"/>
      <c r="O425" s="26"/>
      <c r="Q425" s="26"/>
    </row>
    <row r="426" spans="4:17" s="24" customFormat="1" ht="18.75">
      <c r="D426" s="25"/>
      <c r="E426" s="25"/>
      <c r="F426" s="25"/>
      <c r="G426" s="25"/>
      <c r="K426" s="26"/>
      <c r="L426" s="26"/>
      <c r="M426" s="26"/>
      <c r="N426" s="26"/>
      <c r="O426" s="26"/>
      <c r="Q426" s="26"/>
    </row>
    <row r="427" spans="4:17" s="24" customFormat="1" ht="18.75">
      <c r="D427" s="25"/>
      <c r="E427" s="25"/>
      <c r="F427" s="25"/>
      <c r="G427" s="25"/>
      <c r="K427" s="26"/>
      <c r="L427" s="26"/>
      <c r="M427" s="26"/>
      <c r="N427" s="26"/>
      <c r="O427" s="26"/>
      <c r="Q427" s="26"/>
    </row>
    <row r="428" spans="4:17" s="24" customFormat="1" ht="18.75">
      <c r="D428" s="25"/>
      <c r="E428" s="25"/>
      <c r="F428" s="25"/>
      <c r="G428" s="25"/>
      <c r="K428" s="26"/>
      <c r="L428" s="26"/>
      <c r="M428" s="26"/>
      <c r="N428" s="26"/>
      <c r="O428" s="26"/>
      <c r="Q428" s="26"/>
    </row>
    <row r="429" spans="4:17" s="24" customFormat="1" ht="18.75">
      <c r="D429" s="25"/>
      <c r="E429" s="25"/>
      <c r="F429" s="25"/>
      <c r="G429" s="25"/>
      <c r="K429" s="26"/>
      <c r="L429" s="26"/>
      <c r="M429" s="26"/>
      <c r="N429" s="26"/>
      <c r="O429" s="26"/>
      <c r="Q429" s="26"/>
    </row>
    <row r="430" spans="4:17" s="24" customFormat="1" ht="18.75">
      <c r="D430" s="25"/>
      <c r="E430" s="25"/>
      <c r="F430" s="25"/>
      <c r="G430" s="25"/>
      <c r="K430" s="26"/>
      <c r="L430" s="26"/>
      <c r="M430" s="26"/>
      <c r="N430" s="26"/>
      <c r="O430" s="26"/>
      <c r="Q430" s="26"/>
    </row>
    <row r="431" spans="4:17" s="24" customFormat="1" ht="18.75">
      <c r="D431" s="25"/>
      <c r="E431" s="25"/>
      <c r="F431" s="25"/>
      <c r="G431" s="25"/>
      <c r="K431" s="26"/>
      <c r="L431" s="26"/>
      <c r="M431" s="26"/>
      <c r="N431" s="26"/>
      <c r="O431" s="26"/>
      <c r="Q431" s="26"/>
    </row>
    <row r="432" spans="4:17" s="24" customFormat="1" ht="18.75">
      <c r="D432" s="25"/>
      <c r="E432" s="25"/>
      <c r="F432" s="25"/>
      <c r="G432" s="25"/>
      <c r="K432" s="26"/>
      <c r="L432" s="26"/>
      <c r="M432" s="26"/>
      <c r="N432" s="26"/>
      <c r="O432" s="26"/>
      <c r="Q432" s="26"/>
    </row>
    <row r="433" spans="4:17" s="24" customFormat="1" ht="18.75">
      <c r="D433" s="25"/>
      <c r="E433" s="25"/>
      <c r="F433" s="25"/>
      <c r="G433" s="25"/>
      <c r="K433" s="26"/>
      <c r="L433" s="26"/>
      <c r="M433" s="26"/>
      <c r="N433" s="26"/>
      <c r="O433" s="26"/>
      <c r="Q433" s="26"/>
    </row>
    <row r="434" spans="4:17" s="24" customFormat="1" ht="18.75">
      <c r="D434" s="25"/>
      <c r="E434" s="25"/>
      <c r="F434" s="25"/>
      <c r="G434" s="25"/>
      <c r="K434" s="26"/>
      <c r="L434" s="26"/>
      <c r="M434" s="26"/>
      <c r="N434" s="26"/>
      <c r="O434" s="26"/>
      <c r="Q434" s="26"/>
    </row>
    <row r="435" spans="4:17" s="24" customFormat="1" ht="18.75">
      <c r="D435" s="25"/>
      <c r="E435" s="25"/>
      <c r="F435" s="25"/>
      <c r="G435" s="25"/>
      <c r="K435" s="26"/>
      <c r="L435" s="26"/>
      <c r="M435" s="26"/>
      <c r="N435" s="26"/>
      <c r="O435" s="26"/>
      <c r="Q435" s="26"/>
    </row>
    <row r="436" spans="4:17" s="24" customFormat="1" ht="18.75">
      <c r="D436" s="25"/>
      <c r="E436" s="25"/>
      <c r="F436" s="25"/>
      <c r="G436" s="25"/>
      <c r="K436" s="26"/>
      <c r="L436" s="26"/>
      <c r="M436" s="26"/>
      <c r="N436" s="26"/>
      <c r="O436" s="26"/>
      <c r="Q436" s="26"/>
    </row>
    <row r="437" spans="4:17" s="24" customFormat="1" ht="18.75">
      <c r="D437" s="25"/>
      <c r="E437" s="25"/>
      <c r="F437" s="25"/>
      <c r="G437" s="25"/>
      <c r="K437" s="26"/>
      <c r="L437" s="26"/>
      <c r="M437" s="26"/>
      <c r="N437" s="26"/>
      <c r="O437" s="26"/>
      <c r="Q437" s="26"/>
    </row>
    <row r="438" spans="4:17" s="24" customFormat="1" ht="18.75">
      <c r="D438" s="25"/>
      <c r="E438" s="25"/>
      <c r="F438" s="25"/>
      <c r="G438" s="25"/>
      <c r="K438" s="26"/>
      <c r="L438" s="26"/>
      <c r="M438" s="26"/>
      <c r="N438" s="26"/>
      <c r="O438" s="26"/>
      <c r="Q438" s="26"/>
    </row>
    <row r="439" spans="4:17" s="24" customFormat="1" ht="18.75">
      <c r="D439" s="25"/>
      <c r="E439" s="25"/>
      <c r="F439" s="25"/>
      <c r="G439" s="25"/>
      <c r="K439" s="26"/>
      <c r="L439" s="26"/>
      <c r="M439" s="26"/>
      <c r="N439" s="26"/>
      <c r="O439" s="26"/>
      <c r="Q439" s="26"/>
    </row>
    <row r="440" spans="4:17" s="24" customFormat="1" ht="18.75">
      <c r="D440" s="25"/>
      <c r="E440" s="25"/>
      <c r="F440" s="25"/>
      <c r="G440" s="25"/>
      <c r="K440" s="26"/>
      <c r="L440" s="26"/>
      <c r="M440" s="26"/>
      <c r="N440" s="26"/>
      <c r="O440" s="26"/>
      <c r="Q440" s="26"/>
    </row>
    <row r="441" spans="4:17" s="24" customFormat="1" ht="18.75">
      <c r="D441" s="25"/>
      <c r="E441" s="25"/>
      <c r="F441" s="25"/>
      <c r="G441" s="25"/>
      <c r="K441" s="26"/>
      <c r="L441" s="26"/>
      <c r="M441" s="26"/>
      <c r="N441" s="26"/>
      <c r="O441" s="26"/>
      <c r="Q441" s="26"/>
    </row>
    <row r="442" spans="4:17" s="24" customFormat="1" ht="18.75">
      <c r="D442" s="25"/>
      <c r="E442" s="25"/>
      <c r="F442" s="25"/>
      <c r="G442" s="25"/>
      <c r="K442" s="26"/>
      <c r="L442" s="26"/>
      <c r="M442" s="26"/>
      <c r="N442" s="26"/>
      <c r="O442" s="26"/>
      <c r="Q442" s="26"/>
    </row>
    <row r="443" spans="4:17" s="24" customFormat="1" ht="18.75">
      <c r="D443" s="25"/>
      <c r="E443" s="25"/>
      <c r="F443" s="25"/>
      <c r="G443" s="25"/>
      <c r="K443" s="26"/>
      <c r="L443" s="26"/>
      <c r="M443" s="26"/>
      <c r="N443" s="26"/>
      <c r="O443" s="26"/>
      <c r="Q443" s="26"/>
    </row>
    <row r="444" spans="4:17" s="24" customFormat="1" ht="18.75">
      <c r="D444" s="25"/>
      <c r="E444" s="25"/>
      <c r="F444" s="25"/>
      <c r="G444" s="25"/>
      <c r="K444" s="26"/>
      <c r="L444" s="26"/>
      <c r="M444" s="26"/>
      <c r="N444" s="26"/>
      <c r="O444" s="26"/>
      <c r="Q444" s="26"/>
    </row>
    <row r="445" spans="4:17" s="24" customFormat="1" ht="18.75">
      <c r="D445" s="25"/>
      <c r="E445" s="25"/>
      <c r="F445" s="25"/>
      <c r="G445" s="25"/>
      <c r="K445" s="26"/>
      <c r="L445" s="26"/>
      <c r="M445" s="26"/>
      <c r="N445" s="26"/>
      <c r="O445" s="26"/>
      <c r="Q445" s="26"/>
    </row>
    <row r="446" spans="4:17" s="24" customFormat="1" ht="18.75">
      <c r="D446" s="25"/>
      <c r="E446" s="25"/>
      <c r="F446" s="25"/>
      <c r="G446" s="25"/>
      <c r="K446" s="26"/>
      <c r="L446" s="26"/>
      <c r="M446" s="26"/>
      <c r="N446" s="26"/>
      <c r="O446" s="26"/>
      <c r="Q446" s="26"/>
    </row>
    <row r="447" spans="4:17" s="24" customFormat="1" ht="18.75">
      <c r="D447" s="25"/>
      <c r="E447" s="25"/>
      <c r="F447" s="25"/>
      <c r="G447" s="25"/>
      <c r="K447" s="26"/>
      <c r="L447" s="26"/>
      <c r="M447" s="26"/>
      <c r="N447" s="26"/>
      <c r="O447" s="26"/>
      <c r="Q447" s="26"/>
    </row>
    <row r="448" spans="4:17" s="24" customFormat="1" ht="18.75">
      <c r="D448" s="25"/>
      <c r="E448" s="25"/>
      <c r="F448" s="25"/>
      <c r="G448" s="25"/>
      <c r="K448" s="26"/>
      <c r="L448" s="26"/>
      <c r="M448" s="26"/>
      <c r="N448" s="26"/>
      <c r="O448" s="26"/>
      <c r="Q448" s="26"/>
    </row>
    <row r="449" spans="4:17" s="24" customFormat="1" ht="18.75">
      <c r="D449" s="25"/>
      <c r="E449" s="25"/>
      <c r="F449" s="25"/>
      <c r="G449" s="25"/>
      <c r="K449" s="26"/>
      <c r="L449" s="26"/>
      <c r="M449" s="26"/>
      <c r="N449" s="26"/>
      <c r="O449" s="26"/>
      <c r="Q449" s="26"/>
    </row>
    <row r="450" spans="4:17" s="24" customFormat="1" ht="18.75">
      <c r="D450" s="25"/>
      <c r="E450" s="25"/>
      <c r="F450" s="25"/>
      <c r="G450" s="25"/>
      <c r="K450" s="26"/>
      <c r="L450" s="26"/>
      <c r="M450" s="26"/>
      <c r="N450" s="26"/>
      <c r="O450" s="26"/>
      <c r="Q450" s="26"/>
    </row>
    <row r="451" spans="4:17" s="24" customFormat="1" ht="18.75">
      <c r="D451" s="25"/>
      <c r="E451" s="25"/>
      <c r="F451" s="25"/>
      <c r="G451" s="25"/>
      <c r="K451" s="26"/>
      <c r="L451" s="26"/>
      <c r="M451" s="26"/>
      <c r="N451" s="26"/>
      <c r="O451" s="26"/>
      <c r="Q451" s="26"/>
    </row>
    <row r="452" spans="4:17" s="24" customFormat="1" ht="18.75">
      <c r="D452" s="25"/>
      <c r="E452" s="25"/>
      <c r="F452" s="25"/>
      <c r="G452" s="25"/>
      <c r="K452" s="26"/>
      <c r="L452" s="26"/>
      <c r="M452" s="26"/>
      <c r="N452" s="26"/>
      <c r="O452" s="26"/>
      <c r="Q452" s="26"/>
    </row>
    <row r="453" spans="4:17" s="24" customFormat="1" ht="18.75">
      <c r="D453" s="25"/>
      <c r="E453" s="25"/>
      <c r="F453" s="25"/>
      <c r="G453" s="25"/>
      <c r="K453" s="26"/>
      <c r="L453" s="26"/>
      <c r="M453" s="26"/>
      <c r="N453" s="26"/>
      <c r="O453" s="26"/>
      <c r="Q453" s="26"/>
    </row>
    <row r="454" spans="4:17" s="24" customFormat="1" ht="18.75">
      <c r="D454" s="25"/>
      <c r="E454" s="25"/>
      <c r="F454" s="25"/>
      <c r="G454" s="25"/>
      <c r="K454" s="26"/>
      <c r="L454" s="26"/>
      <c r="M454" s="26"/>
      <c r="N454" s="26"/>
      <c r="O454" s="26"/>
      <c r="Q454" s="26"/>
    </row>
    <row r="455" spans="4:17" s="24" customFormat="1" ht="18.75">
      <c r="D455" s="25"/>
      <c r="E455" s="25"/>
      <c r="F455" s="25"/>
      <c r="G455" s="25"/>
      <c r="K455" s="26"/>
      <c r="L455" s="26"/>
      <c r="M455" s="26"/>
      <c r="N455" s="26"/>
      <c r="O455" s="26"/>
      <c r="Q455" s="26"/>
    </row>
    <row r="456" spans="4:17" s="24" customFormat="1" ht="18.75">
      <c r="D456" s="25"/>
      <c r="E456" s="25"/>
      <c r="F456" s="25"/>
      <c r="G456" s="25"/>
      <c r="K456" s="26"/>
      <c r="L456" s="26"/>
      <c r="M456" s="26"/>
      <c r="N456" s="26"/>
      <c r="O456" s="26"/>
      <c r="Q456" s="26"/>
    </row>
    <row r="457" spans="4:17" s="24" customFormat="1" ht="18.75">
      <c r="D457" s="25"/>
      <c r="E457" s="25"/>
      <c r="F457" s="25"/>
      <c r="G457" s="25"/>
      <c r="K457" s="26"/>
      <c r="L457" s="26"/>
      <c r="M457" s="26"/>
      <c r="N457" s="26"/>
      <c r="O457" s="26"/>
      <c r="Q457" s="26"/>
    </row>
    <row r="458" spans="4:17" s="24" customFormat="1" ht="18.75">
      <c r="D458" s="25"/>
      <c r="E458" s="25"/>
      <c r="F458" s="25"/>
      <c r="G458" s="25"/>
      <c r="K458" s="26"/>
      <c r="L458" s="26"/>
      <c r="M458" s="26"/>
      <c r="N458" s="26"/>
      <c r="O458" s="26"/>
      <c r="Q458" s="26"/>
    </row>
    <row r="459" spans="4:17" s="24" customFormat="1" ht="18.75">
      <c r="D459" s="25"/>
      <c r="E459" s="25"/>
      <c r="F459" s="25"/>
      <c r="G459" s="25"/>
      <c r="K459" s="26"/>
      <c r="L459" s="26"/>
      <c r="M459" s="26"/>
      <c r="N459" s="26"/>
      <c r="O459" s="26"/>
      <c r="Q459" s="26"/>
    </row>
    <row r="460" spans="4:17" s="24" customFormat="1" ht="18.75">
      <c r="D460" s="25"/>
      <c r="E460" s="25"/>
      <c r="F460" s="25"/>
      <c r="G460" s="25"/>
      <c r="K460" s="26"/>
      <c r="L460" s="26"/>
      <c r="M460" s="26"/>
      <c r="N460" s="26"/>
      <c r="O460" s="26"/>
      <c r="Q460" s="26"/>
    </row>
    <row r="461" spans="4:17" s="24" customFormat="1" ht="18.75">
      <c r="D461" s="25"/>
      <c r="E461" s="25"/>
      <c r="F461" s="25"/>
      <c r="G461" s="25"/>
      <c r="K461" s="26"/>
      <c r="L461" s="26"/>
      <c r="M461" s="26"/>
      <c r="N461" s="26"/>
      <c r="O461" s="26"/>
      <c r="Q461" s="26"/>
    </row>
    <row r="462" spans="4:17" s="24" customFormat="1" ht="18.75">
      <c r="D462" s="25"/>
      <c r="E462" s="25"/>
      <c r="F462" s="25"/>
      <c r="G462" s="25"/>
      <c r="K462" s="26"/>
      <c r="L462" s="26"/>
      <c r="M462" s="26"/>
      <c r="N462" s="26"/>
      <c r="O462" s="26"/>
      <c r="Q462" s="26"/>
    </row>
    <row r="463" spans="4:17" s="24" customFormat="1" ht="18.75">
      <c r="D463" s="25"/>
      <c r="E463" s="25"/>
      <c r="F463" s="25"/>
      <c r="G463" s="25"/>
      <c r="K463" s="26"/>
      <c r="L463" s="26"/>
      <c r="M463" s="26"/>
      <c r="N463" s="26"/>
      <c r="O463" s="26"/>
      <c r="Q463" s="26"/>
    </row>
    <row r="464" spans="4:17" s="24" customFormat="1" ht="18.75">
      <c r="D464" s="25"/>
      <c r="E464" s="25"/>
      <c r="F464" s="25"/>
      <c r="G464" s="25"/>
      <c r="K464" s="26"/>
      <c r="L464" s="26"/>
      <c r="M464" s="26"/>
      <c r="N464" s="26"/>
      <c r="O464" s="26"/>
      <c r="Q464" s="26"/>
    </row>
    <row r="465" spans="4:17" s="24" customFormat="1" ht="18.75">
      <c r="D465" s="25"/>
      <c r="E465" s="25"/>
      <c r="F465" s="25"/>
      <c r="G465" s="25"/>
      <c r="K465" s="26"/>
      <c r="L465" s="26"/>
      <c r="M465" s="26"/>
      <c r="N465" s="26"/>
      <c r="O465" s="26"/>
      <c r="Q465" s="26"/>
    </row>
    <row r="466" spans="4:17" s="24" customFormat="1" ht="18.75">
      <c r="D466" s="25"/>
      <c r="E466" s="25"/>
      <c r="F466" s="25"/>
      <c r="G466" s="25"/>
      <c r="K466" s="26"/>
      <c r="L466" s="26"/>
      <c r="M466" s="26"/>
      <c r="N466" s="26"/>
      <c r="O466" s="26"/>
      <c r="Q466" s="26"/>
    </row>
    <row r="467" spans="4:17" s="24" customFormat="1" ht="18.75">
      <c r="D467" s="25"/>
      <c r="E467" s="25"/>
      <c r="F467" s="25"/>
      <c r="G467" s="25"/>
      <c r="K467" s="26"/>
      <c r="L467" s="26"/>
      <c r="M467" s="26"/>
      <c r="N467" s="26"/>
      <c r="O467" s="26"/>
      <c r="Q467" s="26"/>
    </row>
    <row r="468" spans="4:17" s="24" customFormat="1" ht="18.75">
      <c r="D468" s="25"/>
      <c r="E468" s="25"/>
      <c r="F468" s="25"/>
      <c r="G468" s="25"/>
      <c r="K468" s="26"/>
      <c r="L468" s="26"/>
      <c r="M468" s="26"/>
      <c r="N468" s="26"/>
      <c r="O468" s="26"/>
      <c r="Q468" s="26"/>
    </row>
    <row r="469" spans="4:17" s="24" customFormat="1" ht="18.75">
      <c r="D469" s="25"/>
      <c r="E469" s="25"/>
      <c r="F469" s="25"/>
      <c r="G469" s="25"/>
      <c r="K469" s="26"/>
      <c r="L469" s="26"/>
      <c r="M469" s="26"/>
      <c r="N469" s="26"/>
      <c r="O469" s="26"/>
      <c r="Q469" s="26"/>
    </row>
    <row r="470" spans="4:17" s="24" customFormat="1" ht="18.75">
      <c r="D470" s="25"/>
      <c r="E470" s="25"/>
      <c r="F470" s="25"/>
      <c r="G470" s="25"/>
      <c r="K470" s="26"/>
      <c r="L470" s="26"/>
      <c r="M470" s="26"/>
      <c r="N470" s="26"/>
      <c r="O470" s="26"/>
      <c r="Q470" s="26"/>
    </row>
    <row r="471" spans="4:17" s="24" customFormat="1" ht="18.75">
      <c r="D471" s="25"/>
      <c r="E471" s="25"/>
      <c r="F471" s="25"/>
      <c r="G471" s="25"/>
      <c r="K471" s="26"/>
      <c r="L471" s="26"/>
      <c r="M471" s="26"/>
      <c r="N471" s="26"/>
      <c r="O471" s="26"/>
      <c r="Q471" s="26"/>
    </row>
    <row r="472" spans="4:17" s="24" customFormat="1" ht="18.75">
      <c r="D472" s="25"/>
      <c r="E472" s="25"/>
      <c r="F472" s="25"/>
      <c r="G472" s="25"/>
      <c r="K472" s="26"/>
      <c r="L472" s="26"/>
      <c r="M472" s="26"/>
      <c r="N472" s="26"/>
      <c r="O472" s="26"/>
      <c r="Q472" s="26"/>
    </row>
    <row r="473" spans="4:17" s="24" customFormat="1" ht="18.75">
      <c r="D473" s="25"/>
      <c r="E473" s="25"/>
      <c r="F473" s="25"/>
      <c r="G473" s="25"/>
      <c r="K473" s="26"/>
      <c r="L473" s="26"/>
      <c r="M473" s="26"/>
      <c r="N473" s="26"/>
      <c r="O473" s="26"/>
      <c r="Q473" s="26"/>
    </row>
    <row r="474" spans="4:17" s="24" customFormat="1" ht="18.75">
      <c r="D474" s="25"/>
      <c r="E474" s="25"/>
      <c r="F474" s="25"/>
      <c r="G474" s="25"/>
      <c r="K474" s="26"/>
      <c r="L474" s="26"/>
      <c r="M474" s="26"/>
      <c r="N474" s="26"/>
      <c r="O474" s="26"/>
      <c r="Q474" s="26"/>
    </row>
    <row r="475" spans="4:17" s="24" customFormat="1" ht="18.75">
      <c r="D475" s="25"/>
      <c r="E475" s="25"/>
      <c r="F475" s="25"/>
      <c r="G475" s="25"/>
      <c r="K475" s="26"/>
      <c r="L475" s="26"/>
      <c r="M475" s="26"/>
      <c r="N475" s="26"/>
      <c r="O475" s="26"/>
      <c r="Q475" s="26"/>
    </row>
    <row r="476" spans="4:17" s="24" customFormat="1" ht="18.75">
      <c r="D476" s="25"/>
      <c r="E476" s="25"/>
      <c r="F476" s="25"/>
      <c r="G476" s="25"/>
      <c r="K476" s="26"/>
      <c r="L476" s="26"/>
      <c r="M476" s="26"/>
      <c r="N476" s="26"/>
      <c r="O476" s="26"/>
      <c r="Q476" s="26"/>
    </row>
    <row r="477" spans="4:17" s="24" customFormat="1" ht="18.75">
      <c r="D477" s="25"/>
      <c r="E477" s="25"/>
      <c r="F477" s="25"/>
      <c r="G477" s="25"/>
      <c r="K477" s="26"/>
      <c r="L477" s="26"/>
      <c r="M477" s="26"/>
      <c r="N477" s="26"/>
      <c r="O477" s="26"/>
      <c r="Q477" s="26"/>
    </row>
    <row r="478" spans="4:17" s="24" customFormat="1" ht="18.75">
      <c r="D478" s="25"/>
      <c r="E478" s="25"/>
      <c r="F478" s="25"/>
      <c r="G478" s="25"/>
      <c r="K478" s="26"/>
      <c r="L478" s="26"/>
      <c r="M478" s="26"/>
      <c r="N478" s="26"/>
      <c r="O478" s="26"/>
      <c r="Q478" s="26"/>
    </row>
    <row r="479" spans="4:17" s="24" customFormat="1" ht="18.75">
      <c r="D479" s="25"/>
      <c r="E479" s="25"/>
      <c r="F479" s="25"/>
      <c r="G479" s="25"/>
      <c r="K479" s="26"/>
      <c r="L479" s="26"/>
      <c r="M479" s="26"/>
      <c r="N479" s="26"/>
      <c r="O479" s="26"/>
      <c r="Q479" s="26"/>
    </row>
    <row r="480" spans="4:17" s="24" customFormat="1" ht="18.75">
      <c r="D480" s="25"/>
      <c r="E480" s="25"/>
      <c r="F480" s="25"/>
      <c r="G480" s="25"/>
      <c r="K480" s="26"/>
      <c r="L480" s="26"/>
      <c r="M480" s="26"/>
      <c r="N480" s="26"/>
      <c r="O480" s="26"/>
      <c r="Q480" s="26"/>
    </row>
    <row r="481" spans="4:17" s="24" customFormat="1" ht="18.75">
      <c r="D481" s="25"/>
      <c r="E481" s="25"/>
      <c r="F481" s="25"/>
      <c r="G481" s="25"/>
      <c r="K481" s="26"/>
      <c r="L481" s="26"/>
      <c r="M481" s="26"/>
      <c r="N481" s="26"/>
      <c r="O481" s="26"/>
      <c r="Q481" s="26"/>
    </row>
    <row r="482" spans="4:17" s="24" customFormat="1" ht="18.75">
      <c r="D482" s="25"/>
      <c r="E482" s="25"/>
      <c r="F482" s="25"/>
      <c r="G482" s="25"/>
      <c r="K482" s="26"/>
      <c r="L482" s="26"/>
      <c r="M482" s="26"/>
      <c r="N482" s="26"/>
      <c r="O482" s="26"/>
      <c r="Q482" s="26"/>
    </row>
    <row r="483" spans="4:17" s="24" customFormat="1" ht="18.75">
      <c r="D483" s="25"/>
      <c r="E483" s="25"/>
      <c r="F483" s="25"/>
      <c r="G483" s="25"/>
      <c r="K483" s="26"/>
      <c r="L483" s="26"/>
      <c r="M483" s="26"/>
      <c r="N483" s="26"/>
      <c r="O483" s="26"/>
      <c r="Q483" s="26"/>
    </row>
    <row r="484" spans="4:17" s="24" customFormat="1" ht="18.75">
      <c r="D484" s="25"/>
      <c r="E484" s="25"/>
      <c r="F484" s="25"/>
      <c r="G484" s="25"/>
      <c r="K484" s="26"/>
      <c r="L484" s="26"/>
      <c r="M484" s="26"/>
      <c r="N484" s="26"/>
      <c r="O484" s="26"/>
      <c r="Q484" s="26"/>
    </row>
    <row r="485" spans="4:17" s="24" customFormat="1" ht="18.75">
      <c r="D485" s="25"/>
      <c r="E485" s="25"/>
      <c r="F485" s="25"/>
      <c r="G485" s="25"/>
      <c r="K485" s="26"/>
      <c r="L485" s="26"/>
      <c r="M485" s="26"/>
      <c r="N485" s="26"/>
      <c r="O485" s="26"/>
      <c r="Q485" s="26"/>
    </row>
    <row r="486" spans="4:17" s="24" customFormat="1" ht="18.75">
      <c r="D486" s="25"/>
      <c r="E486" s="25"/>
      <c r="F486" s="25"/>
      <c r="G486" s="25"/>
      <c r="K486" s="26"/>
      <c r="L486" s="26"/>
      <c r="M486" s="26"/>
      <c r="N486" s="26"/>
      <c r="O486" s="26"/>
      <c r="Q486" s="26"/>
    </row>
    <row r="487" spans="4:17" s="24" customFormat="1" ht="18.75">
      <c r="D487" s="25"/>
      <c r="E487" s="25"/>
      <c r="F487" s="25"/>
      <c r="G487" s="25"/>
      <c r="K487" s="26"/>
      <c r="L487" s="26"/>
      <c r="M487" s="26"/>
      <c r="N487" s="26"/>
      <c r="O487" s="26"/>
      <c r="Q487" s="26"/>
    </row>
    <row r="488" spans="4:17" s="24" customFormat="1" ht="18.75">
      <c r="D488" s="25"/>
      <c r="E488" s="25"/>
      <c r="F488" s="25"/>
      <c r="G488" s="25"/>
      <c r="K488" s="26"/>
      <c r="L488" s="26"/>
      <c r="M488" s="26"/>
      <c r="N488" s="26"/>
      <c r="O488" s="26"/>
      <c r="Q488" s="26"/>
    </row>
    <row r="489" spans="4:17" s="24" customFormat="1" ht="18.75">
      <c r="D489" s="25"/>
      <c r="E489" s="25"/>
      <c r="F489" s="25"/>
      <c r="G489" s="25"/>
      <c r="K489" s="26"/>
      <c r="L489" s="26"/>
      <c r="M489" s="26"/>
      <c r="N489" s="26"/>
      <c r="O489" s="26"/>
      <c r="Q489" s="26"/>
    </row>
    <row r="490" spans="4:17" s="24" customFormat="1" ht="18.75">
      <c r="D490" s="25"/>
      <c r="E490" s="25"/>
      <c r="F490" s="25"/>
      <c r="G490" s="25"/>
      <c r="K490" s="26"/>
      <c r="L490" s="26"/>
      <c r="M490" s="26"/>
      <c r="N490" s="26"/>
      <c r="O490" s="26"/>
      <c r="Q490" s="26"/>
    </row>
    <row r="491" spans="4:17" s="24" customFormat="1" ht="18.75">
      <c r="D491" s="25"/>
      <c r="E491" s="25"/>
      <c r="F491" s="25"/>
      <c r="G491" s="25"/>
      <c r="K491" s="26"/>
      <c r="L491" s="26"/>
      <c r="M491" s="26"/>
      <c r="N491" s="26"/>
      <c r="O491" s="26"/>
      <c r="Q491" s="26"/>
    </row>
    <row r="492" spans="4:17" s="24" customFormat="1" ht="18.75">
      <c r="D492" s="25"/>
      <c r="E492" s="25"/>
      <c r="F492" s="25"/>
      <c r="G492" s="25"/>
      <c r="K492" s="26"/>
      <c r="L492" s="26"/>
      <c r="M492" s="26"/>
      <c r="N492" s="26"/>
      <c r="O492" s="26"/>
      <c r="Q492" s="26"/>
    </row>
    <row r="493" spans="4:17" s="24" customFormat="1" ht="18.75">
      <c r="D493" s="25"/>
      <c r="E493" s="25"/>
      <c r="F493" s="25"/>
      <c r="G493" s="25"/>
      <c r="K493" s="26"/>
      <c r="L493" s="26"/>
      <c r="M493" s="26"/>
      <c r="N493" s="26"/>
      <c r="O493" s="26"/>
      <c r="Q493" s="26"/>
    </row>
    <row r="494" spans="4:17" s="24" customFormat="1" ht="18.75">
      <c r="D494" s="25"/>
      <c r="E494" s="25"/>
      <c r="F494" s="25"/>
      <c r="G494" s="25"/>
      <c r="K494" s="26"/>
      <c r="L494" s="26"/>
      <c r="M494" s="26"/>
      <c r="N494" s="26"/>
      <c r="O494" s="26"/>
      <c r="Q494" s="26"/>
    </row>
    <row r="495" spans="4:17" s="24" customFormat="1" ht="18.75">
      <c r="D495" s="25"/>
      <c r="E495" s="25"/>
      <c r="F495" s="25"/>
      <c r="G495" s="25"/>
      <c r="K495" s="26"/>
      <c r="L495" s="26"/>
      <c r="M495" s="26"/>
      <c r="N495" s="26"/>
      <c r="O495" s="26"/>
      <c r="Q495" s="26"/>
    </row>
    <row r="496" spans="4:17" s="24" customFormat="1" ht="18.75">
      <c r="D496" s="25"/>
      <c r="E496" s="25"/>
      <c r="F496" s="25"/>
      <c r="G496" s="25"/>
      <c r="K496" s="26"/>
      <c r="L496" s="26"/>
      <c r="M496" s="26"/>
      <c r="N496" s="26"/>
      <c r="O496" s="26"/>
      <c r="Q496" s="26"/>
    </row>
    <row r="497" spans="4:17" s="24" customFormat="1" ht="18.75">
      <c r="D497" s="25"/>
      <c r="E497" s="25"/>
      <c r="F497" s="25"/>
      <c r="G497" s="25"/>
      <c r="K497" s="26"/>
      <c r="L497" s="26"/>
      <c r="M497" s="26"/>
      <c r="N497" s="26"/>
      <c r="O497" s="26"/>
      <c r="Q497" s="26"/>
    </row>
    <row r="498" spans="4:17" s="24" customFormat="1" ht="18.75">
      <c r="D498" s="25"/>
      <c r="E498" s="25"/>
      <c r="F498" s="25"/>
      <c r="G498" s="25"/>
      <c r="K498" s="26"/>
      <c r="L498" s="26"/>
      <c r="M498" s="26"/>
      <c r="N498" s="26"/>
      <c r="O498" s="26"/>
      <c r="Q498" s="26"/>
    </row>
    <row r="499" spans="4:17" s="24" customFormat="1" ht="18.75">
      <c r="D499" s="25"/>
      <c r="E499" s="25"/>
      <c r="F499" s="25"/>
      <c r="G499" s="25"/>
      <c r="K499" s="26"/>
      <c r="L499" s="26"/>
      <c r="M499" s="26"/>
      <c r="N499" s="26"/>
      <c r="O499" s="26"/>
      <c r="Q499" s="26"/>
    </row>
    <row r="500" spans="4:17" s="24" customFormat="1" ht="18.75">
      <c r="D500" s="25"/>
      <c r="E500" s="25"/>
      <c r="F500" s="25"/>
      <c r="G500" s="25"/>
      <c r="K500" s="26"/>
      <c r="L500" s="26"/>
      <c r="M500" s="26"/>
      <c r="N500" s="26"/>
      <c r="O500" s="26"/>
      <c r="Q500" s="26"/>
    </row>
    <row r="501" spans="4:17" s="24" customFormat="1" ht="18.75">
      <c r="D501" s="25"/>
      <c r="E501" s="25"/>
      <c r="F501" s="25"/>
      <c r="G501" s="25"/>
      <c r="K501" s="26"/>
      <c r="L501" s="26"/>
      <c r="M501" s="26"/>
      <c r="N501" s="26"/>
      <c r="O501" s="26"/>
      <c r="Q501" s="26"/>
    </row>
    <row r="502" spans="4:17" s="24" customFormat="1" ht="18.75">
      <c r="D502" s="25"/>
      <c r="E502" s="25"/>
      <c r="F502" s="25"/>
      <c r="G502" s="25"/>
      <c r="K502" s="26"/>
      <c r="L502" s="26"/>
      <c r="M502" s="26"/>
      <c r="N502" s="26"/>
      <c r="O502" s="26"/>
      <c r="Q502" s="26"/>
    </row>
    <row r="503" spans="4:17" s="24" customFormat="1" ht="18.75">
      <c r="D503" s="25"/>
      <c r="E503" s="25"/>
      <c r="F503" s="25"/>
      <c r="G503" s="25"/>
      <c r="K503" s="26"/>
      <c r="L503" s="26"/>
      <c r="M503" s="26"/>
      <c r="N503" s="26"/>
      <c r="O503" s="26"/>
      <c r="Q503" s="26"/>
    </row>
    <row r="504" spans="4:17" s="24" customFormat="1" ht="18.75">
      <c r="D504" s="25"/>
      <c r="E504" s="25"/>
      <c r="F504" s="25"/>
      <c r="G504" s="25"/>
      <c r="K504" s="26"/>
      <c r="L504" s="26"/>
      <c r="M504" s="26"/>
      <c r="N504" s="26"/>
      <c r="O504" s="26"/>
      <c r="Q504" s="26"/>
    </row>
    <row r="505" spans="4:17" s="24" customFormat="1" ht="18.75">
      <c r="D505" s="25"/>
      <c r="E505" s="25"/>
      <c r="F505" s="25"/>
      <c r="G505" s="25"/>
      <c r="K505" s="26"/>
      <c r="L505" s="26"/>
      <c r="M505" s="26"/>
      <c r="N505" s="26"/>
      <c r="O505" s="26"/>
      <c r="Q505" s="26"/>
    </row>
    <row r="506" spans="4:17" s="24" customFormat="1" ht="18.75">
      <c r="D506" s="25"/>
      <c r="E506" s="25"/>
      <c r="F506" s="25"/>
      <c r="G506" s="25"/>
      <c r="K506" s="26"/>
      <c r="L506" s="26"/>
      <c r="M506" s="26"/>
      <c r="N506" s="26"/>
      <c r="O506" s="26"/>
      <c r="Q506" s="26"/>
    </row>
    <row r="507" spans="4:17" s="24" customFormat="1" ht="18.75">
      <c r="D507" s="25"/>
      <c r="E507" s="25"/>
      <c r="F507" s="25"/>
      <c r="G507" s="25"/>
      <c r="K507" s="26"/>
      <c r="L507" s="26"/>
      <c r="M507" s="26"/>
      <c r="N507" s="26"/>
      <c r="O507" s="26"/>
      <c r="Q507" s="26"/>
    </row>
    <row r="508" spans="4:17" s="24" customFormat="1" ht="18.75">
      <c r="D508" s="25"/>
      <c r="E508" s="25"/>
      <c r="F508" s="25"/>
      <c r="G508" s="25"/>
      <c r="K508" s="26"/>
      <c r="L508" s="26"/>
      <c r="M508" s="26"/>
      <c r="N508" s="26"/>
      <c r="O508" s="26"/>
      <c r="Q508" s="26"/>
    </row>
    <row r="509" spans="4:17" s="24" customFormat="1" ht="18.75">
      <c r="D509" s="25"/>
      <c r="E509" s="25"/>
      <c r="F509" s="25"/>
      <c r="G509" s="25"/>
      <c r="K509" s="26"/>
      <c r="L509" s="26"/>
      <c r="M509" s="26"/>
      <c r="N509" s="26"/>
      <c r="O509" s="26"/>
      <c r="Q509" s="26"/>
    </row>
    <row r="510" spans="4:17" s="24" customFormat="1" ht="18.75">
      <c r="D510" s="25"/>
      <c r="E510" s="25"/>
      <c r="F510" s="25"/>
      <c r="G510" s="25"/>
      <c r="K510" s="26"/>
      <c r="L510" s="26"/>
      <c r="M510" s="26"/>
      <c r="N510" s="26"/>
      <c r="O510" s="26"/>
      <c r="Q510" s="26"/>
    </row>
    <row r="511" spans="4:17" s="24" customFormat="1" ht="18.75">
      <c r="D511" s="25"/>
      <c r="E511" s="25"/>
      <c r="F511" s="25"/>
      <c r="G511" s="25"/>
      <c r="K511" s="26"/>
      <c r="L511" s="26"/>
      <c r="M511" s="26"/>
      <c r="N511" s="26"/>
      <c r="O511" s="26"/>
      <c r="Q511" s="26"/>
    </row>
    <row r="512" spans="4:17" s="24" customFormat="1" ht="18.75">
      <c r="D512" s="25"/>
      <c r="E512" s="25"/>
      <c r="F512" s="25"/>
      <c r="G512" s="25"/>
      <c r="K512" s="26"/>
      <c r="L512" s="26"/>
      <c r="M512" s="26"/>
      <c r="N512" s="26"/>
      <c r="O512" s="26"/>
      <c r="Q512" s="26"/>
    </row>
    <row r="513" spans="4:17" s="24" customFormat="1" ht="18.75">
      <c r="D513" s="25"/>
      <c r="E513" s="25"/>
      <c r="F513" s="25"/>
      <c r="G513" s="25"/>
      <c r="K513" s="26"/>
      <c r="L513" s="26"/>
      <c r="M513" s="26"/>
      <c r="N513" s="26"/>
      <c r="O513" s="26"/>
      <c r="Q513" s="26"/>
    </row>
    <row r="514" spans="4:17" s="24" customFormat="1" ht="18.75">
      <c r="D514" s="25"/>
      <c r="E514" s="25"/>
      <c r="F514" s="25"/>
      <c r="G514" s="25"/>
      <c r="K514" s="26"/>
      <c r="L514" s="26"/>
      <c r="M514" s="26"/>
      <c r="N514" s="26"/>
      <c r="O514" s="26"/>
      <c r="Q514" s="26"/>
    </row>
    <row r="515" spans="4:17" s="24" customFormat="1" ht="18.75">
      <c r="D515" s="25"/>
      <c r="E515" s="25"/>
      <c r="F515" s="25"/>
      <c r="G515" s="25"/>
      <c r="K515" s="26"/>
      <c r="L515" s="26"/>
      <c r="M515" s="26"/>
      <c r="N515" s="26"/>
      <c r="O515" s="26"/>
      <c r="Q515" s="26"/>
    </row>
    <row r="516" spans="4:17" s="24" customFormat="1" ht="18.75">
      <c r="D516" s="25"/>
      <c r="E516" s="25"/>
      <c r="F516" s="25"/>
      <c r="G516" s="25"/>
      <c r="K516" s="26"/>
      <c r="L516" s="26"/>
      <c r="M516" s="26"/>
      <c r="N516" s="26"/>
      <c r="O516" s="26"/>
      <c r="Q516" s="26"/>
    </row>
    <row r="517" spans="4:17" s="24" customFormat="1" ht="18.75">
      <c r="D517" s="25"/>
      <c r="E517" s="25"/>
      <c r="F517" s="25"/>
      <c r="G517" s="25"/>
      <c r="K517" s="26"/>
      <c r="L517" s="26"/>
      <c r="M517" s="26"/>
      <c r="N517" s="26"/>
      <c r="O517" s="26"/>
      <c r="Q517" s="26"/>
    </row>
    <row r="518" spans="4:17" s="24" customFormat="1" ht="18.75">
      <c r="D518" s="25"/>
      <c r="E518" s="25"/>
      <c r="F518" s="25"/>
      <c r="G518" s="25"/>
      <c r="K518" s="26"/>
      <c r="L518" s="26"/>
      <c r="M518" s="26"/>
      <c r="N518" s="26"/>
      <c r="O518" s="26"/>
      <c r="Q518" s="26"/>
    </row>
    <row r="519" spans="4:17" s="24" customFormat="1" ht="18.75">
      <c r="D519" s="25"/>
      <c r="E519" s="25"/>
      <c r="F519" s="25"/>
      <c r="G519" s="25"/>
      <c r="K519" s="26"/>
      <c r="L519" s="26"/>
      <c r="M519" s="26"/>
      <c r="N519" s="26"/>
      <c r="O519" s="26"/>
      <c r="Q519" s="26"/>
    </row>
    <row r="520" spans="4:17" s="24" customFormat="1" ht="18.75">
      <c r="D520" s="25"/>
      <c r="E520" s="25"/>
      <c r="F520" s="25"/>
      <c r="G520" s="25"/>
      <c r="K520" s="26"/>
      <c r="L520" s="26"/>
      <c r="M520" s="26"/>
      <c r="N520" s="26"/>
      <c r="O520" s="26"/>
      <c r="Q520" s="26"/>
    </row>
    <row r="521" spans="4:17" s="24" customFormat="1" ht="18.75">
      <c r="D521" s="25"/>
      <c r="E521" s="25"/>
      <c r="F521" s="25"/>
      <c r="G521" s="25"/>
      <c r="K521" s="26"/>
      <c r="L521" s="26"/>
      <c r="M521" s="26"/>
      <c r="N521" s="26"/>
      <c r="O521" s="26"/>
      <c r="Q521" s="26"/>
    </row>
    <row r="522" spans="4:17" s="24" customFormat="1" ht="18.75">
      <c r="D522" s="25"/>
      <c r="E522" s="25"/>
      <c r="F522" s="25"/>
      <c r="G522" s="25"/>
      <c r="K522" s="26"/>
      <c r="L522" s="26"/>
      <c r="M522" s="26"/>
      <c r="N522" s="26"/>
      <c r="O522" s="26"/>
      <c r="Q522" s="26"/>
    </row>
    <row r="523" spans="4:17" s="24" customFormat="1" ht="18.75">
      <c r="D523" s="25"/>
      <c r="E523" s="25"/>
      <c r="F523" s="25"/>
      <c r="G523" s="25"/>
      <c r="K523" s="26"/>
      <c r="L523" s="26"/>
      <c r="M523" s="26"/>
      <c r="N523" s="26"/>
      <c r="O523" s="26"/>
      <c r="Q523" s="26"/>
    </row>
    <row r="524" spans="4:17" s="24" customFormat="1" ht="18.75">
      <c r="D524" s="25"/>
      <c r="E524" s="25"/>
      <c r="F524" s="25"/>
      <c r="G524" s="25"/>
      <c r="K524" s="26"/>
      <c r="L524" s="26"/>
      <c r="M524" s="26"/>
      <c r="N524" s="26"/>
      <c r="O524" s="26"/>
      <c r="Q524" s="26"/>
    </row>
    <row r="525" spans="4:17" s="24" customFormat="1" ht="18.75">
      <c r="D525" s="25"/>
      <c r="E525" s="25"/>
      <c r="F525" s="25"/>
      <c r="G525" s="25"/>
      <c r="K525" s="26"/>
      <c r="L525" s="26"/>
      <c r="M525" s="26"/>
      <c r="N525" s="26"/>
      <c r="O525" s="26"/>
      <c r="Q525" s="26"/>
    </row>
    <row r="526" spans="4:17" s="24" customFormat="1" ht="18.75">
      <c r="D526" s="25"/>
      <c r="E526" s="25"/>
      <c r="F526" s="25"/>
      <c r="G526" s="25"/>
      <c r="K526" s="26"/>
      <c r="L526" s="26"/>
      <c r="M526" s="26"/>
      <c r="N526" s="26"/>
      <c r="O526" s="26"/>
      <c r="Q526" s="26"/>
    </row>
    <row r="527" spans="4:17" s="24" customFormat="1" ht="18.75">
      <c r="D527" s="25"/>
      <c r="E527" s="25"/>
      <c r="F527" s="25"/>
      <c r="G527" s="25"/>
      <c r="K527" s="26"/>
      <c r="L527" s="26"/>
      <c r="M527" s="26"/>
      <c r="N527" s="26"/>
      <c r="O527" s="26"/>
      <c r="Q527" s="26"/>
    </row>
    <row r="528" spans="4:17" s="24" customFormat="1" ht="18.75">
      <c r="D528" s="25"/>
      <c r="E528" s="25"/>
      <c r="F528" s="25"/>
      <c r="G528" s="25"/>
      <c r="K528" s="26"/>
      <c r="L528" s="26"/>
      <c r="M528" s="26"/>
      <c r="N528" s="26"/>
      <c r="O528" s="26"/>
      <c r="Q528" s="26"/>
    </row>
    <row r="529" spans="4:17" s="24" customFormat="1" ht="18.75">
      <c r="D529" s="25"/>
      <c r="E529" s="25"/>
      <c r="F529" s="25"/>
      <c r="G529" s="25"/>
      <c r="K529" s="26"/>
      <c r="L529" s="26"/>
      <c r="M529" s="26"/>
      <c r="N529" s="26"/>
      <c r="O529" s="26"/>
      <c r="Q529" s="26"/>
    </row>
    <row r="530" spans="4:17" s="24" customFormat="1" ht="18.75">
      <c r="D530" s="25"/>
      <c r="E530" s="25"/>
      <c r="F530" s="25"/>
      <c r="G530" s="25"/>
      <c r="K530" s="26"/>
      <c r="L530" s="26"/>
      <c r="M530" s="26"/>
      <c r="N530" s="26"/>
      <c r="O530" s="26"/>
      <c r="Q530" s="26"/>
    </row>
    <row r="531" spans="4:17" s="24" customFormat="1" ht="18.75">
      <c r="D531" s="25"/>
      <c r="E531" s="25"/>
      <c r="F531" s="25"/>
      <c r="G531" s="25"/>
      <c r="K531" s="26"/>
      <c r="L531" s="26"/>
      <c r="M531" s="26"/>
      <c r="N531" s="26"/>
      <c r="O531" s="26"/>
      <c r="Q531" s="26"/>
    </row>
    <row r="532" spans="4:17" s="24" customFormat="1" ht="18.75">
      <c r="D532" s="25"/>
      <c r="E532" s="25"/>
      <c r="F532" s="25"/>
      <c r="G532" s="25"/>
      <c r="K532" s="26"/>
      <c r="L532" s="26"/>
      <c r="M532" s="26"/>
      <c r="N532" s="26"/>
      <c r="O532" s="26"/>
      <c r="Q532" s="26"/>
    </row>
    <row r="533" spans="4:17" s="24" customFormat="1" ht="18.75">
      <c r="D533" s="25"/>
      <c r="E533" s="25"/>
      <c r="F533" s="25"/>
      <c r="G533" s="25"/>
      <c r="K533" s="26"/>
      <c r="L533" s="26"/>
      <c r="M533" s="26"/>
      <c r="N533" s="26"/>
      <c r="O533" s="26"/>
      <c r="Q533" s="26"/>
    </row>
    <row r="534" spans="4:17" s="24" customFormat="1" ht="18.75">
      <c r="D534" s="25"/>
      <c r="E534" s="25"/>
      <c r="F534" s="25"/>
      <c r="G534" s="25"/>
      <c r="K534" s="26"/>
      <c r="L534" s="26"/>
      <c r="M534" s="26"/>
      <c r="N534" s="26"/>
      <c r="O534" s="26"/>
      <c r="Q534" s="26"/>
    </row>
    <row r="535" spans="4:17" s="24" customFormat="1" ht="18.75">
      <c r="D535" s="25"/>
      <c r="E535" s="25"/>
      <c r="F535" s="25"/>
      <c r="G535" s="25"/>
      <c r="K535" s="26"/>
      <c r="L535" s="26"/>
      <c r="M535" s="26"/>
      <c r="N535" s="26"/>
      <c r="O535" s="26"/>
      <c r="Q535" s="26"/>
    </row>
    <row r="536" spans="4:17" s="24" customFormat="1" ht="18.75">
      <c r="D536" s="25"/>
      <c r="E536" s="25"/>
      <c r="F536" s="25"/>
      <c r="G536" s="25"/>
      <c r="K536" s="26"/>
      <c r="L536" s="26"/>
      <c r="M536" s="26"/>
      <c r="N536" s="26"/>
      <c r="O536" s="26"/>
      <c r="Q536" s="26"/>
    </row>
    <row r="537" spans="4:17" s="24" customFormat="1" ht="18.75">
      <c r="D537" s="25"/>
      <c r="E537" s="25"/>
      <c r="F537" s="25"/>
      <c r="G537" s="25"/>
      <c r="K537" s="26"/>
      <c r="L537" s="26"/>
      <c r="M537" s="26"/>
      <c r="N537" s="26"/>
      <c r="O537" s="26"/>
      <c r="Q537" s="26"/>
    </row>
    <row r="538" spans="4:17" s="24" customFormat="1" ht="18.75">
      <c r="D538" s="25"/>
      <c r="E538" s="25"/>
      <c r="F538" s="25"/>
      <c r="G538" s="25"/>
      <c r="K538" s="26"/>
      <c r="L538" s="26"/>
      <c r="M538" s="26"/>
      <c r="N538" s="26"/>
      <c r="O538" s="26"/>
      <c r="Q538" s="26"/>
    </row>
    <row r="539" spans="4:17" s="24" customFormat="1" ht="18.75">
      <c r="D539" s="25"/>
      <c r="E539" s="25"/>
      <c r="F539" s="25"/>
      <c r="G539" s="25"/>
      <c r="K539" s="26"/>
      <c r="L539" s="26"/>
      <c r="M539" s="26"/>
      <c r="N539" s="26"/>
      <c r="O539" s="26"/>
      <c r="Q539" s="26"/>
    </row>
    <row r="540" spans="4:17" s="24" customFormat="1" ht="18.75">
      <c r="D540" s="25"/>
      <c r="E540" s="25"/>
      <c r="F540" s="25"/>
      <c r="G540" s="25"/>
      <c r="K540" s="26"/>
      <c r="L540" s="26"/>
      <c r="M540" s="26"/>
      <c r="N540" s="26"/>
      <c r="O540" s="26"/>
      <c r="Q540" s="26"/>
    </row>
    <row r="541" spans="4:17" s="24" customFormat="1" ht="18.75">
      <c r="D541" s="25"/>
      <c r="E541" s="25"/>
      <c r="F541" s="25"/>
      <c r="G541" s="25"/>
      <c r="K541" s="26"/>
      <c r="L541" s="26"/>
      <c r="M541" s="26"/>
      <c r="N541" s="26"/>
      <c r="O541" s="26"/>
      <c r="Q541" s="26"/>
    </row>
    <row r="542" spans="4:17" s="24" customFormat="1" ht="18.75">
      <c r="D542" s="25"/>
      <c r="E542" s="25"/>
      <c r="F542" s="25"/>
      <c r="G542" s="25"/>
      <c r="K542" s="26"/>
      <c r="L542" s="26"/>
      <c r="M542" s="26"/>
      <c r="N542" s="26"/>
      <c r="O542" s="26"/>
      <c r="Q542" s="26"/>
    </row>
    <row r="543" spans="4:17" s="24" customFormat="1" ht="18.75">
      <c r="D543" s="25"/>
      <c r="E543" s="25"/>
      <c r="F543" s="25"/>
      <c r="G543" s="25"/>
      <c r="K543" s="26"/>
      <c r="L543" s="26"/>
      <c r="M543" s="26"/>
      <c r="N543" s="26"/>
      <c r="O543" s="26"/>
      <c r="Q543" s="26"/>
    </row>
    <row r="544" spans="4:17" s="24" customFormat="1" ht="18.75">
      <c r="D544" s="25"/>
      <c r="E544" s="25"/>
      <c r="F544" s="25"/>
      <c r="G544" s="25"/>
      <c r="K544" s="26"/>
      <c r="L544" s="26"/>
      <c r="M544" s="26"/>
      <c r="N544" s="26"/>
      <c r="O544" s="26"/>
      <c r="Q544" s="26"/>
    </row>
    <row r="545" spans="4:17" s="24" customFormat="1" ht="18.75">
      <c r="D545" s="25"/>
      <c r="E545" s="25"/>
      <c r="F545" s="25"/>
      <c r="G545" s="25"/>
      <c r="K545" s="26"/>
      <c r="L545" s="26"/>
      <c r="M545" s="26"/>
      <c r="N545" s="26"/>
      <c r="O545" s="26"/>
      <c r="Q545" s="26"/>
    </row>
    <row r="546" spans="4:17" s="24" customFormat="1" ht="18.75">
      <c r="D546" s="25"/>
      <c r="E546" s="25"/>
      <c r="F546" s="25"/>
      <c r="G546" s="25"/>
      <c r="K546" s="26"/>
      <c r="L546" s="26"/>
      <c r="M546" s="26"/>
      <c r="N546" s="26"/>
      <c r="O546" s="26"/>
      <c r="Q546" s="26"/>
    </row>
    <row r="547" spans="4:17" s="24" customFormat="1" ht="18.75">
      <c r="D547" s="25"/>
      <c r="E547" s="25"/>
      <c r="F547" s="25"/>
      <c r="G547" s="25"/>
      <c r="K547" s="26"/>
      <c r="L547" s="26"/>
      <c r="M547" s="26"/>
      <c r="N547" s="26"/>
      <c r="O547" s="26"/>
      <c r="Q547" s="26"/>
    </row>
    <row r="548" spans="4:17" s="24" customFormat="1" ht="18.75">
      <c r="D548" s="25"/>
      <c r="E548" s="25"/>
      <c r="F548" s="25"/>
      <c r="G548" s="25"/>
      <c r="K548" s="26"/>
      <c r="L548" s="26"/>
      <c r="M548" s="26"/>
      <c r="N548" s="26"/>
      <c r="O548" s="26"/>
      <c r="Q548" s="26"/>
    </row>
    <row r="549" spans="4:17" s="24" customFormat="1" ht="18.75">
      <c r="D549" s="25"/>
      <c r="E549" s="25"/>
      <c r="F549" s="25"/>
      <c r="G549" s="25"/>
      <c r="K549" s="26"/>
      <c r="L549" s="26"/>
      <c r="M549" s="26"/>
      <c r="N549" s="26"/>
      <c r="O549" s="26"/>
      <c r="Q549" s="26"/>
    </row>
    <row r="550" spans="4:17" s="24" customFormat="1" ht="18.75">
      <c r="D550" s="25"/>
      <c r="E550" s="25"/>
      <c r="F550" s="25"/>
      <c r="G550" s="25"/>
      <c r="K550" s="26"/>
      <c r="L550" s="26"/>
      <c r="M550" s="26"/>
      <c r="N550" s="26"/>
      <c r="O550" s="26"/>
      <c r="Q550" s="26"/>
    </row>
    <row r="551" spans="4:17" s="24" customFormat="1" ht="18.75">
      <c r="D551" s="25"/>
      <c r="E551" s="25"/>
      <c r="F551" s="25"/>
      <c r="G551" s="25"/>
      <c r="K551" s="26"/>
      <c r="L551" s="26"/>
      <c r="M551" s="26"/>
      <c r="N551" s="26"/>
      <c r="O551" s="26"/>
      <c r="Q551" s="26"/>
    </row>
    <row r="552" spans="4:17" s="24" customFormat="1" ht="18.75">
      <c r="D552" s="25"/>
      <c r="E552" s="25"/>
      <c r="F552" s="25"/>
      <c r="G552" s="25"/>
      <c r="K552" s="26"/>
      <c r="L552" s="26"/>
      <c r="M552" s="26"/>
      <c r="N552" s="26"/>
      <c r="O552" s="26"/>
      <c r="Q552" s="26"/>
    </row>
    <row r="553" spans="4:17" s="24" customFormat="1" ht="18.75">
      <c r="D553" s="25"/>
      <c r="E553" s="25"/>
      <c r="F553" s="25"/>
      <c r="G553" s="25"/>
      <c r="K553" s="26"/>
      <c r="L553" s="26"/>
      <c r="M553" s="26"/>
      <c r="N553" s="26"/>
      <c r="O553" s="26"/>
      <c r="Q553" s="26"/>
    </row>
    <row r="554" spans="4:17" s="24" customFormat="1" ht="18.75">
      <c r="D554" s="25"/>
      <c r="E554" s="25"/>
      <c r="F554" s="25"/>
      <c r="G554" s="25"/>
      <c r="K554" s="26"/>
      <c r="L554" s="26"/>
      <c r="M554" s="26"/>
      <c r="N554" s="26"/>
      <c r="O554" s="26"/>
      <c r="Q554" s="26"/>
    </row>
    <row r="555" spans="4:17" s="24" customFormat="1" ht="18.75">
      <c r="D555" s="25"/>
      <c r="E555" s="25"/>
      <c r="F555" s="25"/>
      <c r="G555" s="25"/>
      <c r="K555" s="26"/>
      <c r="L555" s="26"/>
      <c r="M555" s="26"/>
      <c r="N555" s="26"/>
      <c r="O555" s="26"/>
      <c r="Q555" s="26"/>
    </row>
    <row r="556" spans="4:17" s="24" customFormat="1" ht="18.75">
      <c r="D556" s="25"/>
      <c r="E556" s="25"/>
      <c r="F556" s="25"/>
      <c r="G556" s="25"/>
      <c r="K556" s="26"/>
      <c r="L556" s="26"/>
      <c r="M556" s="26"/>
      <c r="N556" s="26"/>
      <c r="O556" s="26"/>
      <c r="Q556" s="26"/>
    </row>
    <row r="557" spans="4:17" s="24" customFormat="1" ht="18.75">
      <c r="D557" s="25"/>
      <c r="E557" s="25"/>
      <c r="F557" s="25"/>
      <c r="G557" s="25"/>
      <c r="K557" s="26"/>
      <c r="L557" s="26"/>
      <c r="M557" s="26"/>
      <c r="N557" s="26"/>
      <c r="O557" s="26"/>
      <c r="Q557" s="26"/>
    </row>
    <row r="558" spans="4:17" s="24" customFormat="1" ht="18.75">
      <c r="D558" s="25"/>
      <c r="E558" s="25"/>
      <c r="F558" s="25"/>
      <c r="G558" s="25"/>
      <c r="K558" s="26"/>
      <c r="L558" s="26"/>
      <c r="M558" s="26"/>
      <c r="N558" s="26"/>
      <c r="O558" s="26"/>
      <c r="Q558" s="26"/>
    </row>
    <row r="559" spans="4:17" s="24" customFormat="1" ht="18.75">
      <c r="D559" s="25"/>
      <c r="E559" s="25"/>
      <c r="F559" s="25"/>
      <c r="G559" s="25"/>
      <c r="K559" s="26"/>
      <c r="L559" s="26"/>
      <c r="M559" s="26"/>
      <c r="N559" s="26"/>
      <c r="O559" s="26"/>
      <c r="Q559" s="26"/>
    </row>
    <row r="560" spans="4:17" s="24" customFormat="1" ht="18.75">
      <c r="D560" s="25"/>
      <c r="E560" s="25"/>
      <c r="F560" s="25"/>
      <c r="G560" s="25"/>
      <c r="K560" s="26"/>
      <c r="L560" s="26"/>
      <c r="M560" s="26"/>
      <c r="N560" s="26"/>
      <c r="O560" s="26"/>
      <c r="Q560" s="26"/>
    </row>
    <row r="561" spans="4:17" s="24" customFormat="1" ht="18.75">
      <c r="D561" s="25"/>
      <c r="E561" s="25"/>
      <c r="F561" s="25"/>
      <c r="G561" s="25"/>
      <c r="K561" s="26"/>
      <c r="L561" s="26"/>
      <c r="M561" s="26"/>
      <c r="N561" s="26"/>
      <c r="O561" s="26"/>
      <c r="Q561" s="26"/>
    </row>
    <row r="562" spans="4:17" s="24" customFormat="1" ht="18.75">
      <c r="D562" s="25"/>
      <c r="E562" s="25"/>
      <c r="F562" s="25"/>
      <c r="G562" s="25"/>
      <c r="K562" s="26"/>
      <c r="L562" s="26"/>
      <c r="M562" s="26"/>
      <c r="N562" s="26"/>
      <c r="O562" s="26"/>
      <c r="Q562" s="26"/>
    </row>
    <row r="563" spans="4:17" s="24" customFormat="1" ht="18.75">
      <c r="D563" s="25"/>
      <c r="E563" s="25"/>
      <c r="F563" s="25"/>
      <c r="G563" s="25"/>
      <c r="K563" s="26"/>
      <c r="L563" s="26"/>
      <c r="M563" s="26"/>
      <c r="N563" s="26"/>
      <c r="O563" s="26"/>
      <c r="Q563" s="26"/>
    </row>
    <row r="564" spans="4:17" s="24" customFormat="1" ht="18.75">
      <c r="D564" s="25"/>
      <c r="E564" s="25"/>
      <c r="F564" s="25"/>
      <c r="G564" s="25"/>
      <c r="K564" s="26"/>
      <c r="L564" s="26"/>
      <c r="M564" s="26"/>
      <c r="N564" s="26"/>
      <c r="O564" s="26"/>
      <c r="Q564" s="26"/>
    </row>
    <row r="565" spans="4:17" s="24" customFormat="1" ht="18.75">
      <c r="D565" s="25"/>
      <c r="E565" s="25"/>
      <c r="F565" s="25"/>
      <c r="G565" s="25"/>
      <c r="K565" s="26"/>
      <c r="L565" s="26"/>
      <c r="M565" s="26"/>
      <c r="N565" s="26"/>
      <c r="O565" s="26"/>
      <c r="Q565" s="26"/>
    </row>
    <row r="566" spans="4:17" s="24" customFormat="1" ht="18.75">
      <c r="D566" s="25"/>
      <c r="E566" s="25"/>
      <c r="F566" s="25"/>
      <c r="G566" s="25"/>
      <c r="K566" s="26"/>
      <c r="L566" s="26"/>
      <c r="M566" s="26"/>
      <c r="N566" s="26"/>
      <c r="O566" s="26"/>
      <c r="Q566" s="26"/>
    </row>
    <row r="567" spans="4:17" s="24" customFormat="1" ht="18.75">
      <c r="D567" s="25"/>
      <c r="E567" s="25"/>
      <c r="F567" s="25"/>
      <c r="G567" s="25"/>
      <c r="K567" s="26"/>
      <c r="L567" s="26"/>
      <c r="M567" s="26"/>
      <c r="N567" s="26"/>
      <c r="O567" s="26"/>
      <c r="Q567" s="26"/>
    </row>
    <row r="568" spans="4:17" s="24" customFormat="1" ht="18.75">
      <c r="D568" s="25"/>
      <c r="E568" s="25"/>
      <c r="F568" s="25"/>
      <c r="G568" s="25"/>
      <c r="K568" s="26"/>
      <c r="L568" s="26"/>
      <c r="M568" s="26"/>
      <c r="N568" s="26"/>
      <c r="O568" s="26"/>
      <c r="Q568" s="26"/>
    </row>
    <row r="569" spans="4:17" s="24" customFormat="1" ht="18.75">
      <c r="D569" s="25"/>
      <c r="E569" s="25"/>
      <c r="F569" s="25"/>
      <c r="G569" s="25"/>
      <c r="K569" s="26"/>
      <c r="L569" s="26"/>
      <c r="M569" s="26"/>
      <c r="N569" s="26"/>
      <c r="O569" s="26"/>
      <c r="Q569" s="26"/>
    </row>
    <row r="570" spans="4:17" s="24" customFormat="1" ht="18.75">
      <c r="D570" s="25"/>
      <c r="E570" s="25"/>
      <c r="F570" s="25"/>
      <c r="G570" s="25"/>
      <c r="K570" s="26"/>
      <c r="L570" s="26"/>
      <c r="M570" s="26"/>
      <c r="N570" s="26"/>
      <c r="O570" s="26"/>
      <c r="Q570" s="26"/>
    </row>
    <row r="571" spans="4:17" s="24" customFormat="1" ht="18.75">
      <c r="D571" s="25"/>
      <c r="E571" s="25"/>
      <c r="F571" s="25"/>
      <c r="G571" s="25"/>
      <c r="K571" s="26"/>
      <c r="L571" s="26"/>
      <c r="M571" s="26"/>
      <c r="N571" s="26"/>
      <c r="O571" s="26"/>
      <c r="Q571" s="26"/>
    </row>
    <row r="572" spans="4:17" s="24" customFormat="1" ht="18.75">
      <c r="D572" s="25"/>
      <c r="E572" s="25"/>
      <c r="F572" s="25"/>
      <c r="G572" s="25"/>
      <c r="K572" s="26"/>
      <c r="L572" s="26"/>
      <c r="M572" s="26"/>
      <c r="N572" s="26"/>
      <c r="O572" s="26"/>
      <c r="Q572" s="26"/>
    </row>
    <row r="573" spans="4:17" s="24" customFormat="1" ht="18.75">
      <c r="D573" s="25"/>
      <c r="E573" s="25"/>
      <c r="F573" s="25"/>
      <c r="G573" s="25"/>
      <c r="K573" s="26"/>
      <c r="L573" s="26"/>
      <c r="M573" s="26"/>
      <c r="N573" s="26"/>
      <c r="O573" s="26"/>
      <c r="Q573" s="26"/>
    </row>
    <row r="574" spans="4:17" s="24" customFormat="1" ht="18.75">
      <c r="D574" s="25"/>
      <c r="E574" s="25"/>
      <c r="F574" s="25"/>
      <c r="G574" s="25"/>
      <c r="K574" s="26"/>
      <c r="L574" s="26"/>
      <c r="M574" s="26"/>
      <c r="N574" s="26"/>
      <c r="O574" s="26"/>
      <c r="Q574" s="26"/>
    </row>
    <row r="575" spans="4:17" s="24" customFormat="1" ht="18.75">
      <c r="D575" s="25"/>
      <c r="E575" s="25"/>
      <c r="F575" s="25"/>
      <c r="G575" s="25"/>
      <c r="K575" s="26"/>
      <c r="L575" s="26"/>
      <c r="M575" s="26"/>
      <c r="N575" s="26"/>
      <c r="O575" s="26"/>
      <c r="Q575" s="26"/>
    </row>
    <row r="576" spans="4:17" s="24" customFormat="1" ht="18.75">
      <c r="D576" s="25"/>
      <c r="E576" s="25"/>
      <c r="F576" s="25"/>
      <c r="G576" s="25"/>
      <c r="K576" s="26"/>
      <c r="L576" s="26"/>
      <c r="M576" s="26"/>
      <c r="N576" s="26"/>
      <c r="O576" s="26"/>
      <c r="Q576" s="26"/>
    </row>
    <row r="577" spans="4:17" s="24" customFormat="1" ht="18.75">
      <c r="D577" s="25"/>
      <c r="E577" s="25"/>
      <c r="F577" s="25"/>
      <c r="G577" s="25"/>
      <c r="K577" s="26"/>
      <c r="L577" s="26"/>
      <c r="M577" s="26"/>
      <c r="N577" s="26"/>
      <c r="O577" s="26"/>
      <c r="Q577" s="26"/>
    </row>
    <row r="578" spans="4:17" s="24" customFormat="1" ht="18.75">
      <c r="D578" s="25"/>
      <c r="E578" s="25"/>
      <c r="F578" s="25"/>
      <c r="G578" s="25"/>
      <c r="K578" s="26"/>
      <c r="L578" s="26"/>
      <c r="M578" s="26"/>
      <c r="N578" s="26"/>
      <c r="O578" s="26"/>
      <c r="Q578" s="26"/>
    </row>
    <row r="579" spans="4:17" s="24" customFormat="1" ht="18.75">
      <c r="D579" s="25"/>
      <c r="E579" s="25"/>
      <c r="F579" s="25"/>
      <c r="G579" s="25"/>
      <c r="K579" s="26"/>
      <c r="L579" s="26"/>
      <c r="M579" s="26"/>
      <c r="N579" s="26"/>
      <c r="O579" s="26"/>
      <c r="Q579" s="26"/>
    </row>
    <row r="580" spans="4:17" s="24" customFormat="1" ht="18.75">
      <c r="D580" s="25"/>
      <c r="E580" s="25"/>
      <c r="F580" s="25"/>
      <c r="G580" s="25"/>
      <c r="K580" s="26"/>
      <c r="L580" s="26"/>
      <c r="M580" s="26"/>
      <c r="N580" s="26"/>
      <c r="O580" s="26"/>
      <c r="Q580" s="26"/>
    </row>
    <row r="581" spans="4:17" s="24" customFormat="1" ht="18.75">
      <c r="D581" s="25"/>
      <c r="E581" s="25"/>
      <c r="F581" s="25"/>
      <c r="G581" s="25"/>
      <c r="K581" s="26"/>
      <c r="L581" s="26"/>
      <c r="M581" s="26"/>
      <c r="N581" s="26"/>
      <c r="O581" s="26"/>
      <c r="Q581" s="26"/>
    </row>
    <row r="582" spans="4:17" s="24" customFormat="1" ht="18.75">
      <c r="D582" s="25"/>
      <c r="E582" s="25"/>
      <c r="F582" s="25"/>
      <c r="G582" s="25"/>
      <c r="K582" s="26"/>
      <c r="L582" s="26"/>
      <c r="M582" s="26"/>
      <c r="N582" s="26"/>
      <c r="O582" s="26"/>
      <c r="Q582" s="26"/>
    </row>
    <row r="583" spans="4:17" s="24" customFormat="1" ht="18.75">
      <c r="D583" s="25"/>
      <c r="E583" s="25"/>
      <c r="F583" s="25"/>
      <c r="G583" s="25"/>
      <c r="K583" s="26"/>
      <c r="L583" s="26"/>
      <c r="M583" s="26"/>
      <c r="N583" s="26"/>
      <c r="O583" s="26"/>
      <c r="Q583" s="26"/>
    </row>
    <row r="584" spans="4:17" s="24" customFormat="1" ht="18.75">
      <c r="D584" s="25"/>
      <c r="E584" s="25"/>
      <c r="F584" s="25"/>
      <c r="G584" s="25"/>
      <c r="K584" s="26"/>
      <c r="L584" s="26"/>
      <c r="M584" s="26"/>
      <c r="N584" s="26"/>
      <c r="O584" s="26"/>
      <c r="Q584" s="26"/>
    </row>
    <row r="585" spans="4:17" s="24" customFormat="1" ht="18.75">
      <c r="D585" s="25"/>
      <c r="E585" s="25"/>
      <c r="F585" s="25"/>
      <c r="G585" s="25"/>
      <c r="K585" s="26"/>
      <c r="L585" s="26"/>
      <c r="M585" s="26"/>
      <c r="N585" s="26"/>
      <c r="O585" s="26"/>
      <c r="Q585" s="26"/>
    </row>
    <row r="586" spans="4:17" s="24" customFormat="1" ht="18.75">
      <c r="D586" s="25"/>
      <c r="E586" s="25"/>
      <c r="F586" s="25"/>
      <c r="G586" s="25"/>
      <c r="K586" s="26"/>
      <c r="L586" s="26"/>
      <c r="M586" s="26"/>
      <c r="N586" s="26"/>
      <c r="O586" s="26"/>
      <c r="Q586" s="26"/>
    </row>
    <row r="587" spans="4:17" s="24" customFormat="1" ht="18.75">
      <c r="D587" s="25"/>
      <c r="E587" s="25"/>
      <c r="F587" s="25"/>
      <c r="G587" s="25"/>
      <c r="K587" s="26"/>
      <c r="L587" s="26"/>
      <c r="M587" s="26"/>
      <c r="N587" s="26"/>
      <c r="O587" s="26"/>
      <c r="Q587" s="26"/>
    </row>
    <row r="588" spans="4:17" s="24" customFormat="1" ht="18.75">
      <c r="D588" s="25"/>
      <c r="E588" s="25"/>
      <c r="F588" s="25"/>
      <c r="G588" s="25"/>
      <c r="K588" s="26"/>
      <c r="L588" s="26"/>
      <c r="M588" s="26"/>
      <c r="N588" s="26"/>
      <c r="O588" s="26"/>
      <c r="Q588" s="26"/>
    </row>
    <row r="589" spans="4:17" s="24" customFormat="1" ht="18.75">
      <c r="D589" s="25"/>
      <c r="E589" s="25"/>
      <c r="F589" s="25"/>
      <c r="G589" s="25"/>
      <c r="K589" s="26"/>
      <c r="L589" s="26"/>
      <c r="M589" s="26"/>
      <c r="N589" s="26"/>
      <c r="O589" s="26"/>
      <c r="Q589" s="26"/>
    </row>
    <row r="590" spans="4:17" s="24" customFormat="1" ht="18.75">
      <c r="D590" s="25"/>
      <c r="E590" s="25"/>
      <c r="F590" s="25"/>
      <c r="G590" s="25"/>
      <c r="K590" s="26"/>
      <c r="L590" s="26"/>
      <c r="M590" s="26"/>
      <c r="N590" s="26"/>
      <c r="O590" s="26"/>
      <c r="Q590" s="26"/>
    </row>
    <row r="591" spans="4:17" s="24" customFormat="1" ht="18.75">
      <c r="D591" s="25"/>
      <c r="E591" s="25"/>
      <c r="F591" s="25"/>
      <c r="G591" s="25"/>
      <c r="K591" s="26"/>
      <c r="L591" s="26"/>
      <c r="M591" s="26"/>
      <c r="N591" s="26"/>
      <c r="O591" s="26"/>
      <c r="Q591" s="26"/>
    </row>
    <row r="592" spans="4:17" s="24" customFormat="1" ht="18.75">
      <c r="D592" s="25"/>
      <c r="E592" s="25"/>
      <c r="F592" s="25"/>
      <c r="G592" s="25"/>
      <c r="K592" s="26"/>
      <c r="L592" s="26"/>
      <c r="M592" s="26"/>
      <c r="N592" s="26"/>
      <c r="O592" s="26"/>
      <c r="Q592" s="26"/>
    </row>
    <row r="593" spans="4:17" s="24" customFormat="1" ht="18.75">
      <c r="D593" s="25"/>
      <c r="E593" s="25"/>
      <c r="F593" s="25"/>
      <c r="G593" s="25"/>
      <c r="K593" s="26"/>
      <c r="L593" s="26"/>
      <c r="M593" s="26"/>
      <c r="N593" s="26"/>
      <c r="O593" s="26"/>
      <c r="Q593" s="26"/>
    </row>
    <row r="594" spans="4:17" s="24" customFormat="1" ht="18.75">
      <c r="D594" s="25"/>
      <c r="E594" s="25"/>
      <c r="F594" s="25"/>
      <c r="G594" s="25"/>
      <c r="K594" s="26"/>
      <c r="L594" s="26"/>
      <c r="M594" s="26"/>
      <c r="N594" s="26"/>
      <c r="O594" s="26"/>
      <c r="Q594" s="26"/>
    </row>
    <row r="595" spans="4:17" s="24" customFormat="1" ht="18.75">
      <c r="D595" s="25"/>
      <c r="E595" s="25"/>
      <c r="F595" s="25"/>
      <c r="G595" s="25"/>
      <c r="K595" s="26"/>
      <c r="L595" s="26"/>
      <c r="M595" s="26"/>
      <c r="N595" s="26"/>
      <c r="O595" s="26"/>
      <c r="Q595" s="26"/>
    </row>
    <row r="596" spans="4:17" s="24" customFormat="1" ht="18.75">
      <c r="D596" s="25"/>
      <c r="E596" s="25"/>
      <c r="F596" s="25"/>
      <c r="G596" s="25"/>
      <c r="K596" s="26"/>
      <c r="L596" s="26"/>
      <c r="M596" s="26"/>
      <c r="N596" s="26"/>
      <c r="O596" s="26"/>
      <c r="Q596" s="26"/>
    </row>
    <row r="597" spans="4:17" s="24" customFormat="1" ht="18.75">
      <c r="D597" s="25"/>
      <c r="E597" s="25"/>
      <c r="F597" s="25"/>
      <c r="G597" s="25"/>
      <c r="K597" s="26"/>
      <c r="L597" s="26"/>
      <c r="M597" s="26"/>
      <c r="N597" s="26"/>
      <c r="O597" s="26"/>
      <c r="Q597" s="26"/>
    </row>
    <row r="598" spans="4:17" s="24" customFormat="1" ht="18.75">
      <c r="D598" s="25"/>
      <c r="E598" s="25"/>
      <c r="F598" s="25"/>
      <c r="G598" s="25"/>
      <c r="K598" s="26"/>
      <c r="L598" s="26"/>
      <c r="M598" s="26"/>
      <c r="N598" s="26"/>
      <c r="O598" s="26"/>
      <c r="Q598" s="26"/>
    </row>
    <row r="599" spans="4:17" s="24" customFormat="1" ht="18.75">
      <c r="D599" s="25"/>
      <c r="E599" s="25"/>
      <c r="F599" s="25"/>
      <c r="G599" s="25"/>
      <c r="K599" s="26"/>
      <c r="L599" s="26"/>
      <c r="M599" s="26"/>
      <c r="N599" s="26"/>
      <c r="O599" s="26"/>
      <c r="Q599" s="26"/>
    </row>
    <row r="600" spans="4:17" s="24" customFormat="1" ht="18.75">
      <c r="D600" s="25"/>
      <c r="E600" s="25"/>
      <c r="F600" s="25"/>
      <c r="G600" s="25"/>
      <c r="K600" s="26"/>
      <c r="L600" s="26"/>
      <c r="M600" s="26"/>
      <c r="N600" s="26"/>
      <c r="O600" s="26"/>
      <c r="Q600" s="26"/>
    </row>
    <row r="601" spans="4:17" s="24" customFormat="1" ht="18.75">
      <c r="D601" s="25"/>
      <c r="E601" s="25"/>
      <c r="F601" s="25"/>
      <c r="G601" s="25"/>
      <c r="K601" s="26"/>
      <c r="L601" s="26"/>
      <c r="M601" s="26"/>
      <c r="N601" s="26"/>
      <c r="O601" s="26"/>
      <c r="Q601" s="26"/>
    </row>
    <row r="602" spans="4:17" s="24" customFormat="1" ht="18.75">
      <c r="D602" s="25"/>
      <c r="E602" s="25"/>
      <c r="F602" s="25"/>
      <c r="G602" s="25"/>
      <c r="K602" s="26"/>
      <c r="L602" s="26"/>
      <c r="M602" s="26"/>
      <c r="N602" s="26"/>
      <c r="O602" s="26"/>
      <c r="Q602" s="26"/>
    </row>
    <row r="603" spans="4:17" s="24" customFormat="1" ht="18.75">
      <c r="D603" s="25"/>
      <c r="E603" s="25"/>
      <c r="F603" s="25"/>
      <c r="G603" s="25"/>
      <c r="K603" s="26"/>
      <c r="L603" s="26"/>
      <c r="M603" s="26"/>
      <c r="N603" s="26"/>
      <c r="O603" s="26"/>
      <c r="Q603" s="26"/>
    </row>
    <row r="604" spans="4:17" s="24" customFormat="1" ht="18.75">
      <c r="D604" s="25"/>
      <c r="E604" s="25"/>
      <c r="F604" s="25"/>
      <c r="G604" s="25"/>
      <c r="K604" s="26"/>
      <c r="L604" s="26"/>
      <c r="M604" s="26"/>
      <c r="N604" s="26"/>
      <c r="O604" s="26"/>
      <c r="Q604" s="26"/>
    </row>
    <row r="605" spans="4:17" s="24" customFormat="1" ht="18.75">
      <c r="D605" s="25"/>
      <c r="E605" s="25"/>
      <c r="F605" s="25"/>
      <c r="G605" s="25"/>
      <c r="K605" s="26"/>
      <c r="L605" s="26"/>
      <c r="M605" s="26"/>
      <c r="N605" s="26"/>
      <c r="O605" s="26"/>
      <c r="Q605" s="26"/>
    </row>
    <row r="606" spans="4:17" s="24" customFormat="1" ht="18.75">
      <c r="D606" s="25"/>
      <c r="E606" s="25"/>
      <c r="F606" s="25"/>
      <c r="G606" s="25"/>
      <c r="K606" s="26"/>
      <c r="L606" s="26"/>
      <c r="M606" s="26"/>
      <c r="N606" s="26"/>
      <c r="O606" s="26"/>
      <c r="Q606" s="26"/>
    </row>
    <row r="607" spans="4:17" s="24" customFormat="1" ht="18.75">
      <c r="D607" s="25"/>
      <c r="E607" s="25"/>
      <c r="F607" s="25"/>
      <c r="G607" s="25"/>
      <c r="K607" s="26"/>
      <c r="L607" s="26"/>
      <c r="M607" s="26"/>
      <c r="N607" s="26"/>
      <c r="O607" s="26"/>
      <c r="Q607" s="26"/>
    </row>
    <row r="608" spans="4:17" s="24" customFormat="1" ht="18.75">
      <c r="D608" s="25"/>
      <c r="E608" s="25"/>
      <c r="F608" s="25"/>
      <c r="G608" s="25"/>
      <c r="K608" s="26"/>
      <c r="L608" s="26"/>
      <c r="M608" s="26"/>
      <c r="N608" s="26"/>
      <c r="O608" s="26"/>
      <c r="Q608" s="26"/>
    </row>
    <row r="609" spans="4:17" s="24" customFormat="1" ht="18.75">
      <c r="D609" s="25"/>
      <c r="E609" s="25"/>
      <c r="F609" s="25"/>
      <c r="G609" s="25"/>
      <c r="K609" s="26"/>
      <c r="L609" s="26"/>
      <c r="M609" s="26"/>
      <c r="N609" s="26"/>
      <c r="O609" s="26"/>
      <c r="Q609" s="26"/>
    </row>
    <row r="610" spans="4:17" s="24" customFormat="1" ht="18.75">
      <c r="D610" s="25"/>
      <c r="E610" s="25"/>
      <c r="F610" s="25"/>
      <c r="G610" s="25"/>
      <c r="K610" s="26"/>
      <c r="L610" s="26"/>
      <c r="M610" s="26"/>
      <c r="N610" s="26"/>
      <c r="O610" s="26"/>
      <c r="Q610" s="26"/>
    </row>
    <row r="611" spans="4:17" s="24" customFormat="1" ht="18.75">
      <c r="D611" s="25"/>
      <c r="E611" s="25"/>
      <c r="F611" s="25"/>
      <c r="G611" s="25"/>
      <c r="K611" s="26"/>
      <c r="L611" s="26"/>
      <c r="M611" s="26"/>
      <c r="N611" s="26"/>
      <c r="O611" s="26"/>
      <c r="Q611" s="26"/>
    </row>
    <row r="612" spans="4:17" s="24" customFormat="1" ht="18.75">
      <c r="D612" s="25"/>
      <c r="E612" s="25"/>
      <c r="F612" s="25"/>
      <c r="G612" s="25"/>
      <c r="K612" s="26"/>
      <c r="L612" s="26"/>
      <c r="M612" s="26"/>
      <c r="N612" s="26"/>
      <c r="O612" s="26"/>
      <c r="Q612" s="26"/>
    </row>
    <row r="613" spans="4:17" s="24" customFormat="1" ht="18.75">
      <c r="D613" s="25"/>
      <c r="E613" s="25"/>
      <c r="F613" s="25"/>
      <c r="G613" s="25"/>
      <c r="K613" s="26"/>
      <c r="L613" s="26"/>
      <c r="M613" s="26"/>
      <c r="N613" s="26"/>
      <c r="O613" s="26"/>
      <c r="Q613" s="26"/>
    </row>
    <row r="614" spans="4:17" s="24" customFormat="1" ht="18.75">
      <c r="D614" s="25"/>
      <c r="E614" s="25"/>
      <c r="F614" s="25"/>
      <c r="G614" s="25"/>
      <c r="K614" s="26"/>
      <c r="L614" s="26"/>
      <c r="M614" s="26"/>
      <c r="N614" s="26"/>
      <c r="O614" s="26"/>
      <c r="Q614" s="26"/>
    </row>
    <row r="615" spans="4:17" s="24" customFormat="1" ht="18.75">
      <c r="D615" s="25"/>
      <c r="E615" s="25"/>
      <c r="F615" s="25"/>
      <c r="G615" s="25"/>
      <c r="K615" s="26"/>
      <c r="L615" s="26"/>
      <c r="M615" s="26"/>
      <c r="N615" s="26"/>
      <c r="O615" s="26"/>
      <c r="Q615" s="26"/>
    </row>
    <row r="616" spans="4:17" s="24" customFormat="1" ht="18.75">
      <c r="D616" s="25"/>
      <c r="E616" s="25"/>
      <c r="F616" s="25"/>
      <c r="G616" s="25"/>
      <c r="K616" s="26"/>
      <c r="L616" s="26"/>
      <c r="M616" s="26"/>
      <c r="N616" s="26"/>
      <c r="O616" s="26"/>
      <c r="Q616" s="26"/>
    </row>
    <row r="617" spans="4:17" s="24" customFormat="1" ht="18.75">
      <c r="D617" s="25"/>
      <c r="E617" s="25"/>
      <c r="F617" s="25"/>
      <c r="G617" s="25"/>
      <c r="K617" s="26"/>
      <c r="L617" s="26"/>
      <c r="M617" s="26"/>
      <c r="N617" s="26"/>
      <c r="O617" s="26"/>
      <c r="Q617" s="26"/>
    </row>
    <row r="618" spans="4:17" s="24" customFormat="1" ht="18.75">
      <c r="D618" s="25"/>
      <c r="E618" s="25"/>
      <c r="F618" s="25"/>
      <c r="G618" s="25"/>
      <c r="K618" s="26"/>
      <c r="L618" s="26"/>
      <c r="M618" s="26"/>
      <c r="N618" s="26"/>
      <c r="O618" s="26"/>
      <c r="Q618" s="26"/>
    </row>
    <row r="619" spans="4:17" s="24" customFormat="1" ht="18.75">
      <c r="D619" s="25"/>
      <c r="E619" s="25"/>
      <c r="F619" s="25"/>
      <c r="G619" s="25"/>
      <c r="K619" s="26"/>
      <c r="L619" s="26"/>
      <c r="M619" s="26"/>
      <c r="N619" s="26"/>
      <c r="O619" s="26"/>
      <c r="Q619" s="26"/>
    </row>
    <row r="620" spans="4:17" s="24" customFormat="1" ht="18.75">
      <c r="D620" s="25"/>
      <c r="E620" s="25"/>
      <c r="F620" s="25"/>
      <c r="G620" s="25"/>
      <c r="K620" s="26"/>
      <c r="L620" s="26"/>
      <c r="M620" s="26"/>
      <c r="N620" s="26"/>
      <c r="O620" s="26"/>
      <c r="Q620" s="26"/>
    </row>
    <row r="621" spans="4:17" s="24" customFormat="1" ht="18.75">
      <c r="D621" s="25"/>
      <c r="E621" s="25"/>
      <c r="F621" s="25"/>
      <c r="G621" s="25"/>
      <c r="K621" s="26"/>
      <c r="L621" s="26"/>
      <c r="M621" s="26"/>
      <c r="N621" s="26"/>
      <c r="O621" s="26"/>
      <c r="Q621" s="26"/>
    </row>
    <row r="622" spans="4:17" s="24" customFormat="1" ht="18.75">
      <c r="D622" s="25"/>
      <c r="E622" s="25"/>
      <c r="F622" s="25"/>
      <c r="G622" s="25"/>
      <c r="K622" s="26"/>
      <c r="L622" s="26"/>
      <c r="M622" s="26"/>
      <c r="N622" s="26"/>
      <c r="O622" s="26"/>
      <c r="Q622" s="26"/>
    </row>
    <row r="623" spans="4:17" s="24" customFormat="1" ht="18.75">
      <c r="D623" s="25"/>
      <c r="E623" s="25"/>
      <c r="F623" s="25"/>
      <c r="G623" s="25"/>
      <c r="K623" s="26"/>
      <c r="L623" s="26"/>
      <c r="M623" s="26"/>
      <c r="N623" s="26"/>
      <c r="O623" s="26"/>
      <c r="Q623" s="26"/>
    </row>
    <row r="624" spans="4:17" s="24" customFormat="1" ht="18.75">
      <c r="D624" s="25"/>
      <c r="E624" s="25"/>
      <c r="F624" s="25"/>
      <c r="G624" s="25"/>
      <c r="K624" s="26"/>
      <c r="L624" s="26"/>
      <c r="M624" s="26"/>
      <c r="N624" s="26"/>
      <c r="O624" s="26"/>
      <c r="Q624" s="26"/>
    </row>
    <row r="625" spans="4:17" s="24" customFormat="1" ht="18.75">
      <c r="D625" s="25"/>
      <c r="E625" s="25"/>
      <c r="F625" s="25"/>
      <c r="G625" s="25"/>
      <c r="K625" s="26"/>
      <c r="L625" s="26"/>
      <c r="M625" s="26"/>
      <c r="N625" s="26"/>
      <c r="O625" s="26"/>
      <c r="Q625" s="26"/>
    </row>
    <row r="626" spans="4:17" s="24" customFormat="1" ht="18.75">
      <c r="D626" s="25"/>
      <c r="E626" s="25"/>
      <c r="F626" s="25"/>
      <c r="G626" s="25"/>
      <c r="K626" s="26"/>
      <c r="L626" s="26"/>
      <c r="M626" s="26"/>
      <c r="N626" s="26"/>
      <c r="O626" s="26"/>
      <c r="Q626" s="26"/>
    </row>
    <row r="627" spans="4:17" s="24" customFormat="1" ht="18.75">
      <c r="D627" s="25"/>
      <c r="E627" s="25"/>
      <c r="F627" s="25"/>
      <c r="G627" s="25"/>
      <c r="K627" s="26"/>
      <c r="L627" s="26"/>
      <c r="M627" s="26"/>
      <c r="N627" s="26"/>
      <c r="O627" s="26"/>
      <c r="Q627" s="26"/>
    </row>
    <row r="628" spans="4:17" s="24" customFormat="1" ht="18.75">
      <c r="D628" s="25"/>
      <c r="E628" s="25"/>
      <c r="F628" s="25"/>
      <c r="G628" s="25"/>
      <c r="K628" s="26"/>
      <c r="L628" s="26"/>
      <c r="M628" s="26"/>
      <c r="N628" s="26"/>
      <c r="O628" s="26"/>
      <c r="Q628" s="26"/>
    </row>
    <row r="629" spans="4:17" s="24" customFormat="1" ht="18.75">
      <c r="D629" s="25"/>
      <c r="E629" s="25"/>
      <c r="F629" s="25"/>
      <c r="G629" s="25"/>
      <c r="K629" s="26"/>
      <c r="L629" s="26"/>
      <c r="M629" s="26"/>
      <c r="N629" s="26"/>
      <c r="O629" s="26"/>
      <c r="Q629" s="26"/>
    </row>
    <row r="630" spans="4:17" s="24" customFormat="1" ht="18.75">
      <c r="D630" s="25"/>
      <c r="E630" s="25"/>
      <c r="F630" s="25"/>
      <c r="G630" s="25"/>
      <c r="K630" s="26"/>
      <c r="L630" s="26"/>
      <c r="M630" s="26"/>
      <c r="N630" s="26"/>
      <c r="O630" s="26"/>
      <c r="Q630" s="26"/>
    </row>
    <row r="631" spans="4:17" s="24" customFormat="1" ht="18.75">
      <c r="D631" s="25"/>
      <c r="E631" s="25"/>
      <c r="F631" s="25"/>
      <c r="G631" s="25"/>
      <c r="K631" s="26"/>
      <c r="L631" s="26"/>
      <c r="M631" s="26"/>
      <c r="N631" s="26"/>
      <c r="O631" s="26"/>
      <c r="Q631" s="26"/>
    </row>
    <row r="632" spans="4:17" s="24" customFormat="1" ht="18.75">
      <c r="D632" s="25"/>
      <c r="E632" s="25"/>
      <c r="F632" s="25"/>
      <c r="G632" s="25"/>
      <c r="K632" s="26"/>
      <c r="L632" s="26"/>
      <c r="M632" s="26"/>
      <c r="N632" s="26"/>
      <c r="O632" s="26"/>
      <c r="Q632" s="26"/>
    </row>
    <row r="633" spans="4:17" s="24" customFormat="1" ht="18.75">
      <c r="D633" s="25"/>
      <c r="E633" s="25"/>
      <c r="F633" s="25"/>
      <c r="G633" s="25"/>
      <c r="K633" s="26"/>
      <c r="L633" s="26"/>
      <c r="M633" s="26"/>
      <c r="N633" s="26"/>
      <c r="O633" s="26"/>
      <c r="Q633" s="26"/>
    </row>
    <row r="634" spans="4:17" s="24" customFormat="1" ht="18.75">
      <c r="D634" s="25"/>
      <c r="E634" s="25"/>
      <c r="F634" s="25"/>
      <c r="G634" s="25"/>
      <c r="K634" s="26"/>
      <c r="L634" s="26"/>
      <c r="M634" s="26"/>
      <c r="N634" s="26"/>
      <c r="O634" s="26"/>
      <c r="Q634" s="26"/>
    </row>
    <row r="635" spans="4:17" s="24" customFormat="1" ht="18.75">
      <c r="D635" s="25"/>
      <c r="E635" s="25"/>
      <c r="F635" s="25"/>
      <c r="G635" s="25"/>
      <c r="K635" s="26"/>
      <c r="L635" s="26"/>
      <c r="M635" s="26"/>
      <c r="N635" s="26"/>
      <c r="O635" s="26"/>
      <c r="Q635" s="26"/>
    </row>
    <row r="636" spans="4:17" s="24" customFormat="1" ht="18.75">
      <c r="D636" s="25"/>
      <c r="E636" s="25"/>
      <c r="F636" s="25"/>
      <c r="G636" s="25"/>
      <c r="K636" s="26"/>
      <c r="L636" s="26"/>
      <c r="M636" s="26"/>
      <c r="N636" s="26"/>
      <c r="O636" s="26"/>
      <c r="Q636" s="26"/>
    </row>
    <row r="637" spans="4:17" s="24" customFormat="1" ht="18.75">
      <c r="D637" s="25"/>
      <c r="E637" s="25"/>
      <c r="F637" s="25"/>
      <c r="G637" s="25"/>
      <c r="K637" s="26"/>
      <c r="L637" s="26"/>
      <c r="M637" s="26"/>
      <c r="N637" s="26"/>
      <c r="O637" s="26"/>
      <c r="Q637" s="26"/>
    </row>
    <row r="638" spans="4:17" s="24" customFormat="1" ht="18.75">
      <c r="D638" s="25"/>
      <c r="E638" s="25"/>
      <c r="F638" s="25"/>
      <c r="G638" s="25"/>
      <c r="K638" s="26"/>
      <c r="L638" s="26"/>
      <c r="M638" s="26"/>
      <c r="N638" s="26"/>
      <c r="O638" s="26"/>
      <c r="Q638" s="26"/>
    </row>
    <row r="639" spans="4:17" s="24" customFormat="1" ht="18.75">
      <c r="D639" s="25"/>
      <c r="E639" s="25"/>
      <c r="F639" s="25"/>
      <c r="G639" s="25"/>
      <c r="K639" s="26"/>
      <c r="L639" s="26"/>
      <c r="M639" s="26"/>
      <c r="N639" s="26"/>
      <c r="O639" s="26"/>
      <c r="Q639" s="26"/>
    </row>
    <row r="640" spans="4:17" s="24" customFormat="1" ht="18.75">
      <c r="D640" s="25"/>
      <c r="E640" s="25"/>
      <c r="F640" s="25"/>
      <c r="G640" s="25"/>
      <c r="K640" s="26"/>
      <c r="L640" s="26"/>
      <c r="M640" s="26"/>
      <c r="N640" s="26"/>
      <c r="O640" s="26"/>
      <c r="Q640" s="26"/>
    </row>
    <row r="641" spans="4:17" s="24" customFormat="1" ht="18.75">
      <c r="D641" s="25"/>
      <c r="E641" s="25"/>
      <c r="F641" s="25"/>
      <c r="G641" s="25"/>
      <c r="K641" s="26"/>
      <c r="L641" s="26"/>
      <c r="M641" s="26"/>
      <c r="N641" s="26"/>
      <c r="O641" s="26"/>
      <c r="Q641" s="26"/>
    </row>
    <row r="642" spans="4:17" s="24" customFormat="1" ht="18.75">
      <c r="D642" s="25"/>
      <c r="E642" s="25"/>
      <c r="F642" s="25"/>
      <c r="G642" s="25"/>
      <c r="K642" s="26"/>
      <c r="L642" s="26"/>
      <c r="M642" s="26"/>
      <c r="N642" s="26"/>
      <c r="O642" s="26"/>
      <c r="Q642" s="26"/>
    </row>
    <row r="643" spans="4:17" s="24" customFormat="1" ht="18.75">
      <c r="D643" s="25"/>
      <c r="E643" s="25"/>
      <c r="F643" s="25"/>
      <c r="G643" s="25"/>
      <c r="K643" s="26"/>
      <c r="L643" s="26"/>
      <c r="M643" s="26"/>
      <c r="N643" s="26"/>
      <c r="O643" s="26"/>
      <c r="Q643" s="26"/>
    </row>
    <row r="644" spans="4:17" s="24" customFormat="1" ht="18.75">
      <c r="D644" s="25"/>
      <c r="E644" s="25"/>
      <c r="F644" s="25"/>
      <c r="G644" s="25"/>
      <c r="K644" s="26"/>
      <c r="L644" s="26"/>
      <c r="M644" s="26"/>
      <c r="N644" s="26"/>
      <c r="O644" s="26"/>
      <c r="Q644" s="26"/>
    </row>
    <row r="645" spans="4:17" s="24" customFormat="1" ht="18.75">
      <c r="D645" s="25"/>
      <c r="E645" s="25"/>
      <c r="F645" s="25"/>
      <c r="G645" s="25"/>
      <c r="K645" s="26"/>
      <c r="L645" s="26"/>
      <c r="M645" s="26"/>
      <c r="N645" s="26"/>
      <c r="O645" s="26"/>
      <c r="Q645" s="26"/>
    </row>
    <row r="646" spans="4:17" s="24" customFormat="1" ht="18.75">
      <c r="D646" s="25"/>
      <c r="E646" s="25"/>
      <c r="F646" s="25"/>
      <c r="G646" s="25"/>
      <c r="K646" s="26"/>
      <c r="L646" s="26"/>
      <c r="M646" s="26"/>
      <c r="N646" s="26"/>
      <c r="O646" s="26"/>
      <c r="Q646" s="26"/>
    </row>
    <row r="647" spans="4:17" s="24" customFormat="1" ht="18.75">
      <c r="D647" s="25"/>
      <c r="E647" s="25"/>
      <c r="F647" s="25"/>
      <c r="G647" s="25"/>
      <c r="K647" s="26"/>
      <c r="L647" s="26"/>
      <c r="M647" s="26"/>
      <c r="N647" s="26"/>
      <c r="O647" s="26"/>
      <c r="Q647" s="26"/>
    </row>
    <row r="648" spans="4:17" s="24" customFormat="1" ht="18.75">
      <c r="D648" s="25"/>
      <c r="E648" s="25"/>
      <c r="F648" s="25"/>
      <c r="G648" s="25"/>
      <c r="K648" s="26"/>
      <c r="L648" s="26"/>
      <c r="M648" s="26"/>
      <c r="N648" s="26"/>
      <c r="O648" s="26"/>
      <c r="Q648" s="26"/>
    </row>
    <row r="649" spans="4:17" s="24" customFormat="1" ht="18.75">
      <c r="D649" s="25"/>
      <c r="E649" s="25"/>
      <c r="F649" s="25"/>
      <c r="G649" s="25"/>
      <c r="K649" s="26"/>
      <c r="L649" s="26"/>
      <c r="M649" s="26"/>
      <c r="N649" s="26"/>
      <c r="O649" s="26"/>
      <c r="Q649" s="26"/>
    </row>
    <row r="650" spans="4:17" s="24" customFormat="1" ht="18.75">
      <c r="D650" s="25"/>
      <c r="E650" s="25"/>
      <c r="F650" s="25"/>
      <c r="G650" s="25"/>
      <c r="K650" s="26"/>
      <c r="L650" s="26"/>
      <c r="M650" s="26"/>
      <c r="N650" s="26"/>
      <c r="O650" s="26"/>
      <c r="Q650" s="26"/>
    </row>
    <row r="651" spans="4:17" s="24" customFormat="1" ht="18.75">
      <c r="D651" s="25"/>
      <c r="E651" s="25"/>
      <c r="F651" s="25"/>
      <c r="G651" s="25"/>
      <c r="K651" s="26"/>
      <c r="L651" s="26"/>
      <c r="M651" s="26"/>
      <c r="N651" s="26"/>
      <c r="O651" s="26"/>
      <c r="Q651" s="26"/>
    </row>
    <row r="652" spans="4:17" s="24" customFormat="1" ht="18.75">
      <c r="D652" s="25"/>
      <c r="E652" s="25"/>
      <c r="F652" s="25"/>
      <c r="G652" s="25"/>
      <c r="K652" s="26"/>
      <c r="L652" s="26"/>
      <c r="M652" s="26"/>
      <c r="N652" s="26"/>
      <c r="O652" s="26"/>
      <c r="Q652" s="26"/>
    </row>
    <row r="653" spans="4:17" s="24" customFormat="1" ht="18.75">
      <c r="D653" s="25"/>
      <c r="E653" s="25"/>
      <c r="F653" s="25"/>
      <c r="G653" s="25"/>
      <c r="K653" s="26"/>
      <c r="L653" s="26"/>
      <c r="M653" s="26"/>
      <c r="N653" s="26"/>
      <c r="O653" s="26"/>
      <c r="Q653" s="26"/>
    </row>
    <row r="654" spans="4:17" s="24" customFormat="1" ht="18.75">
      <c r="D654" s="25"/>
      <c r="E654" s="25"/>
      <c r="F654" s="25"/>
      <c r="G654" s="25"/>
      <c r="K654" s="26"/>
      <c r="L654" s="26"/>
      <c r="M654" s="26"/>
      <c r="N654" s="26"/>
      <c r="O654" s="26"/>
      <c r="Q654" s="26"/>
    </row>
    <row r="655" spans="4:17" s="24" customFormat="1" ht="18.75">
      <c r="D655" s="25"/>
      <c r="E655" s="25"/>
      <c r="F655" s="25"/>
      <c r="G655" s="25"/>
      <c r="K655" s="26"/>
      <c r="L655" s="26"/>
      <c r="M655" s="26"/>
      <c r="N655" s="26"/>
      <c r="O655" s="26"/>
      <c r="Q655" s="26"/>
    </row>
    <row r="656" spans="4:17" s="24" customFormat="1" ht="18.75">
      <c r="D656" s="25"/>
      <c r="E656" s="25"/>
      <c r="F656" s="25"/>
      <c r="G656" s="25"/>
      <c r="K656" s="26"/>
      <c r="L656" s="26"/>
      <c r="M656" s="26"/>
      <c r="N656" s="26"/>
      <c r="O656" s="26"/>
      <c r="Q656" s="26"/>
    </row>
    <row r="657" spans="4:17" s="24" customFormat="1" ht="18.75">
      <c r="D657" s="25"/>
      <c r="E657" s="25"/>
      <c r="F657" s="25"/>
      <c r="G657" s="25"/>
      <c r="K657" s="26"/>
      <c r="L657" s="26"/>
      <c r="M657" s="26"/>
      <c r="N657" s="26"/>
      <c r="O657" s="26"/>
      <c r="Q657" s="26"/>
    </row>
    <row r="658" spans="4:17" s="24" customFormat="1" ht="18.75">
      <c r="D658" s="25"/>
      <c r="E658" s="25"/>
      <c r="F658" s="25"/>
      <c r="G658" s="25"/>
      <c r="K658" s="26"/>
      <c r="L658" s="26"/>
      <c r="M658" s="26"/>
      <c r="N658" s="26"/>
      <c r="O658" s="26"/>
      <c r="Q658" s="26"/>
    </row>
    <row r="659" spans="4:17" s="24" customFormat="1" ht="18.75">
      <c r="D659" s="25"/>
      <c r="E659" s="25"/>
      <c r="F659" s="25"/>
      <c r="G659" s="25"/>
      <c r="K659" s="26"/>
      <c r="L659" s="26"/>
      <c r="M659" s="26"/>
      <c r="N659" s="26"/>
      <c r="O659" s="26"/>
      <c r="Q659" s="26"/>
    </row>
    <row r="660" spans="4:17" s="24" customFormat="1" ht="18.75">
      <c r="D660" s="25"/>
      <c r="E660" s="25"/>
      <c r="F660" s="25"/>
      <c r="G660" s="25"/>
      <c r="K660" s="26"/>
      <c r="L660" s="26"/>
      <c r="M660" s="26"/>
      <c r="N660" s="26"/>
      <c r="O660" s="26"/>
      <c r="Q660" s="26"/>
    </row>
    <row r="661" spans="4:17" s="24" customFormat="1" ht="18.75">
      <c r="D661" s="25"/>
      <c r="E661" s="25"/>
      <c r="F661" s="25"/>
      <c r="G661" s="25"/>
      <c r="K661" s="26"/>
      <c r="L661" s="26"/>
      <c r="M661" s="26"/>
      <c r="N661" s="26"/>
      <c r="O661" s="26"/>
      <c r="Q661" s="26"/>
    </row>
    <row r="662" spans="4:17" s="24" customFormat="1" ht="18.75">
      <c r="D662" s="25"/>
      <c r="E662" s="25"/>
      <c r="F662" s="25"/>
      <c r="G662" s="25"/>
      <c r="K662" s="26"/>
      <c r="L662" s="26"/>
      <c r="M662" s="26"/>
      <c r="N662" s="26"/>
      <c r="O662" s="26"/>
      <c r="Q662" s="26"/>
    </row>
    <row r="663" spans="4:17" s="24" customFormat="1" ht="18.75">
      <c r="D663" s="25"/>
      <c r="E663" s="25"/>
      <c r="F663" s="25"/>
      <c r="G663" s="25"/>
      <c r="K663" s="26"/>
      <c r="L663" s="26"/>
      <c r="M663" s="26"/>
      <c r="N663" s="26"/>
      <c r="O663" s="26"/>
      <c r="Q663" s="26"/>
    </row>
    <row r="664" spans="4:17" s="24" customFormat="1" ht="18.75">
      <c r="D664" s="25"/>
      <c r="E664" s="25"/>
      <c r="F664" s="25"/>
      <c r="G664" s="25"/>
      <c r="K664" s="26"/>
      <c r="L664" s="26"/>
      <c r="M664" s="26"/>
      <c r="N664" s="26"/>
      <c r="O664" s="26"/>
      <c r="Q664" s="26"/>
    </row>
    <row r="665" spans="4:17" s="24" customFormat="1" ht="18.75">
      <c r="D665" s="25"/>
      <c r="E665" s="25"/>
      <c r="F665" s="25"/>
      <c r="G665" s="25"/>
      <c r="K665" s="26"/>
      <c r="L665" s="26"/>
      <c r="M665" s="26"/>
      <c r="N665" s="26"/>
      <c r="O665" s="26"/>
      <c r="Q665" s="26"/>
    </row>
    <row r="666" spans="4:17" s="24" customFormat="1" ht="18.75">
      <c r="D666" s="25"/>
      <c r="E666" s="25"/>
      <c r="F666" s="25"/>
      <c r="G666" s="25"/>
      <c r="K666" s="26"/>
      <c r="L666" s="26"/>
      <c r="M666" s="26"/>
      <c r="N666" s="26"/>
      <c r="O666" s="26"/>
      <c r="Q666" s="26"/>
    </row>
    <row r="667" spans="4:17" s="24" customFormat="1" ht="18.75">
      <c r="D667" s="25"/>
      <c r="E667" s="25"/>
      <c r="F667" s="25"/>
      <c r="G667" s="25"/>
      <c r="K667" s="26"/>
      <c r="L667" s="26"/>
      <c r="M667" s="26"/>
      <c r="N667" s="26"/>
      <c r="O667" s="26"/>
      <c r="Q667" s="26"/>
    </row>
    <row r="668" spans="4:17" s="24" customFormat="1" ht="18.75">
      <c r="D668" s="25"/>
      <c r="E668" s="25"/>
      <c r="F668" s="25"/>
      <c r="G668" s="25"/>
      <c r="K668" s="26"/>
      <c r="L668" s="26"/>
      <c r="M668" s="26"/>
      <c r="N668" s="26"/>
      <c r="O668" s="26"/>
      <c r="Q668" s="26"/>
    </row>
    <row r="669" spans="4:17" s="24" customFormat="1" ht="18.75">
      <c r="D669" s="25"/>
      <c r="E669" s="25"/>
      <c r="F669" s="25"/>
      <c r="G669" s="25"/>
      <c r="K669" s="26"/>
      <c r="L669" s="26"/>
      <c r="M669" s="26"/>
      <c r="N669" s="26"/>
      <c r="O669" s="26"/>
      <c r="Q669" s="26"/>
    </row>
    <row r="670" spans="4:17" s="24" customFormat="1" ht="18.75">
      <c r="D670" s="25"/>
      <c r="E670" s="25"/>
      <c r="F670" s="25"/>
      <c r="G670" s="25"/>
      <c r="K670" s="26"/>
      <c r="L670" s="26"/>
      <c r="M670" s="26"/>
      <c r="N670" s="26"/>
      <c r="O670" s="26"/>
      <c r="Q670" s="26"/>
    </row>
    <row r="671" spans="4:17" s="24" customFormat="1" ht="18.75">
      <c r="D671" s="25"/>
      <c r="E671" s="25"/>
      <c r="F671" s="25"/>
      <c r="G671" s="25"/>
      <c r="K671" s="26"/>
      <c r="L671" s="26"/>
      <c r="M671" s="26"/>
      <c r="N671" s="26"/>
      <c r="O671" s="26"/>
      <c r="Q671" s="26"/>
    </row>
    <row r="672" spans="4:17" s="24" customFormat="1" ht="18.75">
      <c r="D672" s="25"/>
      <c r="E672" s="25"/>
      <c r="F672" s="25"/>
      <c r="G672" s="25"/>
      <c r="K672" s="26"/>
      <c r="L672" s="26"/>
      <c r="M672" s="26"/>
      <c r="N672" s="26"/>
      <c r="O672" s="26"/>
      <c r="Q672" s="26"/>
    </row>
    <row r="673" spans="4:17" s="24" customFormat="1" ht="18.75">
      <c r="D673" s="25"/>
      <c r="E673" s="25"/>
      <c r="F673" s="25"/>
      <c r="G673" s="25"/>
      <c r="K673" s="26"/>
      <c r="L673" s="26"/>
      <c r="M673" s="26"/>
      <c r="N673" s="26"/>
      <c r="O673" s="26"/>
      <c r="Q673" s="26"/>
    </row>
    <row r="674" spans="4:17" s="24" customFormat="1" ht="18.75">
      <c r="D674" s="25"/>
      <c r="E674" s="25"/>
      <c r="F674" s="25"/>
      <c r="G674" s="25"/>
      <c r="K674" s="26"/>
      <c r="L674" s="26"/>
      <c r="M674" s="26"/>
      <c r="N674" s="26"/>
      <c r="O674" s="26"/>
      <c r="Q674" s="26"/>
    </row>
    <row r="675" spans="4:17" s="24" customFormat="1" ht="18.75">
      <c r="D675" s="25"/>
      <c r="E675" s="25"/>
      <c r="F675" s="25"/>
      <c r="G675" s="25"/>
      <c r="K675" s="26"/>
      <c r="L675" s="26"/>
      <c r="M675" s="26"/>
      <c r="N675" s="26"/>
      <c r="O675" s="26"/>
      <c r="Q675" s="26"/>
    </row>
    <row r="676" spans="4:17" s="24" customFormat="1" ht="18.75">
      <c r="D676" s="25"/>
      <c r="E676" s="25"/>
      <c r="F676" s="25"/>
      <c r="G676" s="25"/>
      <c r="K676" s="26"/>
      <c r="L676" s="26"/>
      <c r="M676" s="26"/>
      <c r="N676" s="26"/>
      <c r="O676" s="26"/>
      <c r="Q676" s="26"/>
    </row>
    <row r="677" spans="4:17" s="24" customFormat="1" ht="18.75">
      <c r="D677" s="25"/>
      <c r="E677" s="25"/>
      <c r="F677" s="25"/>
      <c r="G677" s="25"/>
      <c r="K677" s="26"/>
      <c r="L677" s="26"/>
      <c r="M677" s="26"/>
      <c r="N677" s="26"/>
      <c r="O677" s="26"/>
      <c r="Q677" s="26"/>
    </row>
    <row r="678" spans="4:17" s="24" customFormat="1" ht="18.75">
      <c r="D678" s="25"/>
      <c r="E678" s="25"/>
      <c r="F678" s="25"/>
      <c r="G678" s="25"/>
      <c r="K678" s="26"/>
      <c r="L678" s="26"/>
      <c r="M678" s="26"/>
      <c r="N678" s="26"/>
      <c r="O678" s="26"/>
      <c r="Q678" s="26"/>
    </row>
    <row r="679" spans="4:17" s="24" customFormat="1" ht="18.75">
      <c r="D679" s="25"/>
      <c r="E679" s="25"/>
      <c r="F679" s="25"/>
      <c r="G679" s="25"/>
      <c r="K679" s="26"/>
      <c r="L679" s="26"/>
      <c r="M679" s="26"/>
      <c r="N679" s="26"/>
      <c r="O679" s="26"/>
      <c r="Q679" s="26"/>
    </row>
    <row r="680" spans="4:17" s="24" customFormat="1" ht="18.75">
      <c r="D680" s="25"/>
      <c r="E680" s="25"/>
      <c r="F680" s="25"/>
      <c r="G680" s="25"/>
      <c r="K680" s="26"/>
      <c r="L680" s="26"/>
      <c r="M680" s="26"/>
      <c r="N680" s="26"/>
      <c r="O680" s="26"/>
      <c r="Q680" s="26"/>
    </row>
    <row r="681" spans="4:17" s="24" customFormat="1" ht="18.75">
      <c r="D681" s="25"/>
      <c r="E681" s="25"/>
      <c r="F681" s="25"/>
      <c r="G681" s="25"/>
      <c r="K681" s="26"/>
      <c r="L681" s="26"/>
      <c r="M681" s="26"/>
      <c r="N681" s="26"/>
      <c r="O681" s="26"/>
      <c r="Q681" s="26"/>
    </row>
    <row r="682" spans="4:17" s="24" customFormat="1" ht="18.75">
      <c r="D682" s="25"/>
      <c r="E682" s="25"/>
      <c r="F682" s="25"/>
      <c r="G682" s="25"/>
      <c r="K682" s="26"/>
      <c r="L682" s="26"/>
      <c r="M682" s="26"/>
      <c r="N682" s="26"/>
      <c r="O682" s="26"/>
      <c r="Q682" s="26"/>
    </row>
    <row r="683" spans="4:17" s="24" customFormat="1" ht="18.75">
      <c r="D683" s="25"/>
      <c r="E683" s="25"/>
      <c r="F683" s="25"/>
      <c r="G683" s="25"/>
      <c r="K683" s="26"/>
      <c r="L683" s="26"/>
      <c r="M683" s="26"/>
      <c r="N683" s="26"/>
      <c r="O683" s="26"/>
      <c r="Q683" s="26"/>
    </row>
    <row r="684" spans="4:17" s="24" customFormat="1" ht="18.75">
      <c r="D684" s="25"/>
      <c r="E684" s="25"/>
      <c r="F684" s="25"/>
      <c r="G684" s="25"/>
      <c r="K684" s="26"/>
      <c r="L684" s="26"/>
      <c r="M684" s="26"/>
      <c r="N684" s="26"/>
      <c r="O684" s="26"/>
      <c r="Q684" s="26"/>
    </row>
    <row r="685" spans="4:17" s="24" customFormat="1" ht="18.75">
      <c r="D685" s="25"/>
      <c r="E685" s="25"/>
      <c r="F685" s="25"/>
      <c r="G685" s="25"/>
      <c r="K685" s="26"/>
      <c r="L685" s="26"/>
      <c r="M685" s="26"/>
      <c r="N685" s="26"/>
      <c r="O685" s="26"/>
      <c r="Q685" s="26"/>
    </row>
    <row r="686" spans="4:17" s="24" customFormat="1" ht="18.75">
      <c r="D686" s="25"/>
      <c r="E686" s="25"/>
      <c r="F686" s="25"/>
      <c r="G686" s="25"/>
      <c r="K686" s="26"/>
      <c r="L686" s="26"/>
      <c r="M686" s="26"/>
      <c r="N686" s="26"/>
      <c r="O686" s="26"/>
      <c r="Q686" s="26"/>
    </row>
    <row r="687" spans="4:17" s="24" customFormat="1" ht="18.75">
      <c r="D687" s="25"/>
      <c r="E687" s="25"/>
      <c r="F687" s="25"/>
      <c r="G687" s="25"/>
      <c r="K687" s="26"/>
      <c r="L687" s="26"/>
      <c r="M687" s="26"/>
      <c r="N687" s="26"/>
      <c r="O687" s="26"/>
      <c r="Q687" s="26"/>
    </row>
    <row r="688" spans="4:17" s="24" customFormat="1" ht="18.75">
      <c r="D688" s="25"/>
      <c r="E688" s="25"/>
      <c r="F688" s="25"/>
      <c r="G688" s="25"/>
      <c r="K688" s="26"/>
      <c r="L688" s="26"/>
      <c r="M688" s="26"/>
      <c r="N688" s="26"/>
      <c r="O688" s="26"/>
      <c r="Q688" s="26"/>
    </row>
    <row r="689" spans="4:17" s="24" customFormat="1" ht="18.75">
      <c r="D689" s="25"/>
      <c r="E689" s="25"/>
      <c r="F689" s="25"/>
      <c r="G689" s="25"/>
      <c r="K689" s="26"/>
      <c r="L689" s="26"/>
      <c r="M689" s="26"/>
      <c r="N689" s="26"/>
      <c r="O689" s="26"/>
      <c r="Q689" s="26"/>
    </row>
    <row r="690" spans="4:17" s="24" customFormat="1" ht="18.75">
      <c r="D690" s="25"/>
      <c r="E690" s="25"/>
      <c r="F690" s="25"/>
      <c r="G690" s="25"/>
      <c r="K690" s="26"/>
      <c r="L690" s="26"/>
      <c r="M690" s="26"/>
      <c r="N690" s="26"/>
      <c r="O690" s="26"/>
      <c r="Q690" s="26"/>
    </row>
    <row r="691" spans="4:17" s="24" customFormat="1" ht="18.75">
      <c r="D691" s="25"/>
      <c r="E691" s="25"/>
      <c r="F691" s="25"/>
      <c r="G691" s="25"/>
      <c r="K691" s="26"/>
      <c r="L691" s="26"/>
      <c r="M691" s="26"/>
      <c r="N691" s="26"/>
      <c r="O691" s="26"/>
      <c r="Q691" s="26"/>
    </row>
    <row r="692" spans="4:17" s="24" customFormat="1" ht="18.75">
      <c r="D692" s="25"/>
      <c r="E692" s="25"/>
      <c r="F692" s="25"/>
      <c r="G692" s="25"/>
      <c r="K692" s="26"/>
      <c r="L692" s="26"/>
      <c r="M692" s="26"/>
      <c r="N692" s="26"/>
      <c r="O692" s="26"/>
      <c r="Q692" s="26"/>
    </row>
    <row r="693" spans="4:17" s="24" customFormat="1" ht="18.75">
      <c r="D693" s="25"/>
      <c r="E693" s="25"/>
      <c r="F693" s="25"/>
      <c r="G693" s="25"/>
      <c r="K693" s="26"/>
      <c r="L693" s="26"/>
      <c r="M693" s="26"/>
      <c r="N693" s="26"/>
      <c r="O693" s="26"/>
      <c r="Q693" s="26"/>
    </row>
    <row r="694" spans="4:17" s="24" customFormat="1" ht="18.75">
      <c r="D694" s="25"/>
      <c r="E694" s="25"/>
      <c r="F694" s="25"/>
      <c r="G694" s="25"/>
      <c r="K694" s="26"/>
      <c r="L694" s="26"/>
      <c r="M694" s="26"/>
      <c r="N694" s="26"/>
      <c r="O694" s="26"/>
      <c r="Q694" s="26"/>
    </row>
    <row r="695" spans="4:17" s="24" customFormat="1" ht="18.75">
      <c r="D695" s="25"/>
      <c r="E695" s="25"/>
      <c r="F695" s="25"/>
      <c r="G695" s="25"/>
      <c r="K695" s="26"/>
      <c r="L695" s="26"/>
      <c r="M695" s="26"/>
      <c r="N695" s="26"/>
      <c r="O695" s="26"/>
      <c r="Q695" s="26"/>
    </row>
    <row r="696" spans="4:17" s="24" customFormat="1" ht="18.75">
      <c r="D696" s="25"/>
      <c r="E696" s="25"/>
      <c r="F696" s="25"/>
      <c r="G696" s="25"/>
      <c r="K696" s="26"/>
      <c r="L696" s="26"/>
      <c r="M696" s="26"/>
      <c r="N696" s="26"/>
      <c r="O696" s="26"/>
      <c r="Q696" s="26"/>
    </row>
    <row r="697" spans="4:17" s="24" customFormat="1" ht="18.75">
      <c r="D697" s="25"/>
      <c r="E697" s="25"/>
      <c r="F697" s="25"/>
      <c r="G697" s="25"/>
      <c r="K697" s="26"/>
      <c r="L697" s="26"/>
      <c r="M697" s="26"/>
      <c r="N697" s="26"/>
      <c r="O697" s="26"/>
      <c r="Q697" s="26"/>
    </row>
    <row r="698" spans="4:17" s="24" customFormat="1" ht="18.75">
      <c r="D698" s="25"/>
      <c r="E698" s="25"/>
      <c r="F698" s="25"/>
      <c r="G698" s="25"/>
      <c r="K698" s="26"/>
      <c r="L698" s="26"/>
      <c r="M698" s="26"/>
      <c r="N698" s="26"/>
      <c r="O698" s="26"/>
      <c r="Q698" s="26"/>
    </row>
    <row r="699" spans="4:17" s="24" customFormat="1" ht="18.75">
      <c r="D699" s="25"/>
      <c r="E699" s="25"/>
      <c r="F699" s="25"/>
      <c r="G699" s="25"/>
      <c r="K699" s="26"/>
      <c r="L699" s="26"/>
      <c r="M699" s="26"/>
      <c r="N699" s="26"/>
      <c r="O699" s="26"/>
      <c r="Q699" s="26"/>
    </row>
    <row r="700" spans="4:17" s="24" customFormat="1" ht="18.75">
      <c r="D700" s="25"/>
      <c r="E700" s="25"/>
      <c r="F700" s="25"/>
      <c r="G700" s="25"/>
      <c r="K700" s="26"/>
      <c r="L700" s="26"/>
      <c r="M700" s="26"/>
      <c r="N700" s="26"/>
      <c r="O700" s="26"/>
      <c r="Q700" s="26"/>
    </row>
    <row r="701" spans="4:17" s="24" customFormat="1" ht="18.75">
      <c r="D701" s="25"/>
      <c r="E701" s="25"/>
      <c r="F701" s="25"/>
      <c r="G701" s="25"/>
      <c r="K701" s="26"/>
      <c r="L701" s="26"/>
      <c r="M701" s="26"/>
      <c r="N701" s="26"/>
      <c r="O701" s="26"/>
      <c r="Q701" s="26"/>
    </row>
    <row r="702" spans="4:17" s="24" customFormat="1" ht="18.75">
      <c r="D702" s="25"/>
      <c r="E702" s="25"/>
      <c r="F702" s="25"/>
      <c r="G702" s="25"/>
      <c r="K702" s="26"/>
      <c r="L702" s="26"/>
      <c r="M702" s="26"/>
      <c r="N702" s="26"/>
      <c r="O702" s="26"/>
      <c r="Q702" s="26"/>
    </row>
    <row r="703" spans="4:17" s="24" customFormat="1" ht="18.75">
      <c r="D703" s="25"/>
      <c r="E703" s="25"/>
      <c r="F703" s="25"/>
      <c r="G703" s="25"/>
      <c r="K703" s="26"/>
      <c r="L703" s="26"/>
      <c r="M703" s="26"/>
      <c r="N703" s="26"/>
      <c r="O703" s="26"/>
      <c r="Q703" s="26"/>
    </row>
    <row r="704" spans="4:17" s="24" customFormat="1" ht="18.75">
      <c r="D704" s="25"/>
      <c r="E704" s="25"/>
      <c r="F704" s="25"/>
      <c r="G704" s="25"/>
      <c r="K704" s="26"/>
      <c r="L704" s="26"/>
      <c r="M704" s="26"/>
      <c r="N704" s="26"/>
      <c r="O704" s="26"/>
      <c r="Q704" s="26"/>
    </row>
    <row r="705" spans="4:17" s="24" customFormat="1" ht="18.75">
      <c r="D705" s="25"/>
      <c r="E705" s="25"/>
      <c r="F705" s="25"/>
      <c r="G705" s="25"/>
      <c r="K705" s="26"/>
      <c r="L705" s="26"/>
      <c r="M705" s="26"/>
      <c r="N705" s="26"/>
      <c r="O705" s="26"/>
      <c r="Q705" s="26"/>
    </row>
    <row r="706" spans="4:17" s="24" customFormat="1" ht="18.75">
      <c r="D706" s="25"/>
      <c r="E706" s="25"/>
      <c r="F706" s="25"/>
      <c r="G706" s="25"/>
      <c r="K706" s="26"/>
      <c r="L706" s="26"/>
      <c r="M706" s="26"/>
      <c r="N706" s="26"/>
      <c r="O706" s="26"/>
      <c r="Q706" s="26"/>
    </row>
    <row r="707" spans="4:17" s="24" customFormat="1" ht="18.75">
      <c r="D707" s="25"/>
      <c r="E707" s="25"/>
      <c r="F707" s="25"/>
      <c r="G707" s="25"/>
      <c r="K707" s="26"/>
      <c r="L707" s="26"/>
      <c r="M707" s="26"/>
      <c r="N707" s="26"/>
      <c r="O707" s="26"/>
      <c r="Q707" s="26"/>
    </row>
    <row r="708" spans="4:17" s="24" customFormat="1" ht="18.75">
      <c r="D708" s="25"/>
      <c r="E708" s="25"/>
      <c r="F708" s="25"/>
      <c r="G708" s="25"/>
      <c r="K708" s="26"/>
      <c r="L708" s="26"/>
      <c r="M708" s="26"/>
      <c r="N708" s="26"/>
      <c r="O708" s="26"/>
      <c r="Q708" s="26"/>
    </row>
    <row r="709" spans="4:17" s="24" customFormat="1" ht="18.75">
      <c r="D709" s="25"/>
      <c r="E709" s="25"/>
      <c r="F709" s="25"/>
      <c r="G709" s="25"/>
      <c r="K709" s="26"/>
      <c r="L709" s="26"/>
      <c r="M709" s="26"/>
      <c r="N709" s="26"/>
      <c r="O709" s="26"/>
      <c r="Q709" s="26"/>
    </row>
    <row r="710" spans="4:17" s="24" customFormat="1" ht="18.75">
      <c r="D710" s="25"/>
      <c r="E710" s="25"/>
      <c r="F710" s="25"/>
      <c r="G710" s="25"/>
      <c r="K710" s="26"/>
      <c r="L710" s="26"/>
      <c r="M710" s="26"/>
      <c r="N710" s="26"/>
      <c r="O710" s="26"/>
      <c r="Q710" s="26"/>
    </row>
    <row r="711" spans="4:17" s="24" customFormat="1" ht="18.75">
      <c r="D711" s="25"/>
      <c r="E711" s="25"/>
      <c r="F711" s="25"/>
      <c r="G711" s="25"/>
      <c r="K711" s="26"/>
      <c r="L711" s="26"/>
      <c r="M711" s="26"/>
      <c r="N711" s="26"/>
      <c r="O711" s="26"/>
      <c r="Q711" s="26"/>
    </row>
    <row r="712" spans="4:17" s="24" customFormat="1" ht="18.75">
      <c r="D712" s="25"/>
      <c r="E712" s="25"/>
      <c r="F712" s="25"/>
      <c r="G712" s="25"/>
      <c r="K712" s="26"/>
      <c r="L712" s="26"/>
      <c r="M712" s="26"/>
      <c r="N712" s="26"/>
      <c r="O712" s="26"/>
      <c r="Q712" s="26"/>
    </row>
    <row r="713" spans="4:17" s="24" customFormat="1" ht="18.75">
      <c r="D713" s="25"/>
      <c r="E713" s="25"/>
      <c r="F713" s="25"/>
      <c r="G713" s="25"/>
      <c r="K713" s="26"/>
      <c r="L713" s="26"/>
      <c r="M713" s="26"/>
      <c r="N713" s="26"/>
      <c r="O713" s="26"/>
      <c r="Q713" s="26"/>
    </row>
    <row r="714" spans="4:17" s="24" customFormat="1" ht="18.75">
      <c r="D714" s="25"/>
      <c r="E714" s="25"/>
      <c r="F714" s="25"/>
      <c r="G714" s="25"/>
      <c r="K714" s="26"/>
      <c r="L714" s="26"/>
      <c r="M714" s="26"/>
      <c r="N714" s="26"/>
      <c r="O714" s="26"/>
      <c r="Q714" s="26"/>
    </row>
    <row r="715" spans="4:17" s="24" customFormat="1" ht="18.75">
      <c r="D715" s="25"/>
      <c r="E715" s="25"/>
      <c r="F715" s="25"/>
      <c r="G715" s="25"/>
      <c r="K715" s="26"/>
      <c r="L715" s="26"/>
      <c r="M715" s="26"/>
      <c r="N715" s="26"/>
      <c r="O715" s="26"/>
      <c r="Q715" s="26"/>
    </row>
    <row r="716" spans="4:17" s="24" customFormat="1" ht="18.75">
      <c r="D716" s="25"/>
      <c r="E716" s="25"/>
      <c r="F716" s="25"/>
      <c r="G716" s="25"/>
      <c r="K716" s="26"/>
      <c r="L716" s="26"/>
      <c r="M716" s="26"/>
      <c r="N716" s="26"/>
      <c r="O716" s="26"/>
      <c r="Q716" s="26"/>
    </row>
    <row r="717" spans="4:17" s="24" customFormat="1" ht="18.75">
      <c r="D717" s="25"/>
      <c r="E717" s="25"/>
      <c r="F717" s="25"/>
      <c r="G717" s="25"/>
      <c r="K717" s="26"/>
      <c r="L717" s="26"/>
      <c r="M717" s="26"/>
      <c r="N717" s="26"/>
      <c r="O717" s="26"/>
      <c r="Q717" s="26"/>
    </row>
    <row r="718" spans="4:17" s="24" customFormat="1" ht="18.75">
      <c r="D718" s="25"/>
      <c r="E718" s="25"/>
      <c r="F718" s="25"/>
      <c r="G718" s="25"/>
      <c r="K718" s="26"/>
      <c r="L718" s="26"/>
      <c r="M718" s="26"/>
      <c r="N718" s="26"/>
      <c r="O718" s="26"/>
      <c r="Q718" s="26"/>
    </row>
    <row r="719" spans="4:17" s="24" customFormat="1" ht="18.75">
      <c r="D719" s="25"/>
      <c r="E719" s="25"/>
      <c r="F719" s="25"/>
      <c r="G719" s="25"/>
      <c r="K719" s="26"/>
      <c r="L719" s="26"/>
      <c r="M719" s="26"/>
      <c r="N719" s="26"/>
      <c r="O719" s="26"/>
      <c r="Q719" s="26"/>
    </row>
    <row r="720" spans="4:17" s="24" customFormat="1" ht="18.75">
      <c r="D720" s="25"/>
      <c r="E720" s="25"/>
      <c r="F720" s="25"/>
      <c r="G720" s="25"/>
      <c r="K720" s="26"/>
      <c r="L720" s="26"/>
      <c r="M720" s="26"/>
      <c r="N720" s="26"/>
      <c r="O720" s="26"/>
      <c r="Q720" s="26"/>
    </row>
    <row r="721" spans="4:17" s="24" customFormat="1" ht="18.75">
      <c r="D721" s="25"/>
      <c r="E721" s="25"/>
      <c r="F721" s="25"/>
      <c r="G721" s="25"/>
      <c r="K721" s="26"/>
      <c r="L721" s="26"/>
      <c r="M721" s="26"/>
      <c r="N721" s="26"/>
      <c r="O721" s="26"/>
      <c r="Q721" s="26"/>
    </row>
    <row r="722" spans="4:17" s="24" customFormat="1" ht="18.75">
      <c r="D722" s="25"/>
      <c r="E722" s="25"/>
      <c r="F722" s="25"/>
      <c r="G722" s="25"/>
      <c r="K722" s="26"/>
      <c r="L722" s="26"/>
      <c r="M722" s="26"/>
      <c r="N722" s="26"/>
      <c r="O722" s="26"/>
      <c r="Q722" s="26"/>
    </row>
    <row r="723" spans="4:17" s="24" customFormat="1" ht="18.75">
      <c r="D723" s="25"/>
      <c r="E723" s="25"/>
      <c r="F723" s="25"/>
      <c r="G723" s="25"/>
      <c r="K723" s="26"/>
      <c r="L723" s="26"/>
      <c r="M723" s="26"/>
      <c r="N723" s="26"/>
      <c r="O723" s="26"/>
      <c r="Q723" s="26"/>
    </row>
    <row r="724" spans="4:17" s="24" customFormat="1" ht="18.75">
      <c r="D724" s="25"/>
      <c r="E724" s="25"/>
      <c r="F724" s="25"/>
      <c r="G724" s="25"/>
      <c r="K724" s="26"/>
      <c r="L724" s="26"/>
      <c r="M724" s="26"/>
      <c r="N724" s="26"/>
      <c r="O724" s="26"/>
      <c r="Q724" s="26"/>
    </row>
    <row r="725" spans="4:17" s="24" customFormat="1" ht="18.75">
      <c r="D725" s="25"/>
      <c r="E725" s="25"/>
      <c r="F725" s="25"/>
      <c r="G725" s="25"/>
      <c r="K725" s="26"/>
      <c r="L725" s="26"/>
      <c r="M725" s="26"/>
      <c r="N725" s="26"/>
      <c r="O725" s="26"/>
      <c r="Q725" s="26"/>
    </row>
    <row r="726" spans="4:17" s="24" customFormat="1" ht="18.75">
      <c r="D726" s="25"/>
      <c r="E726" s="25"/>
      <c r="F726" s="25"/>
      <c r="G726" s="25"/>
      <c r="K726" s="26"/>
      <c r="L726" s="26"/>
      <c r="M726" s="26"/>
      <c r="N726" s="26"/>
      <c r="O726" s="26"/>
      <c r="Q726" s="26"/>
    </row>
    <row r="727" spans="4:17" s="24" customFormat="1" ht="18.75">
      <c r="D727" s="25"/>
      <c r="E727" s="25"/>
      <c r="F727" s="25"/>
      <c r="G727" s="25"/>
      <c r="K727" s="26"/>
      <c r="L727" s="26"/>
      <c r="M727" s="26"/>
      <c r="N727" s="26"/>
      <c r="O727" s="26"/>
      <c r="Q727" s="26"/>
    </row>
    <row r="728" spans="4:17" s="24" customFormat="1" ht="18.75">
      <c r="D728" s="25"/>
      <c r="E728" s="25"/>
      <c r="F728" s="25"/>
      <c r="G728" s="25"/>
      <c r="K728" s="26"/>
      <c r="L728" s="26"/>
      <c r="M728" s="26"/>
      <c r="N728" s="26"/>
      <c r="O728" s="26"/>
      <c r="Q728" s="26"/>
    </row>
    <row r="729" spans="4:17" s="24" customFormat="1" ht="18.75">
      <c r="D729" s="25"/>
      <c r="E729" s="25"/>
      <c r="F729" s="25"/>
      <c r="G729" s="25"/>
      <c r="K729" s="26"/>
      <c r="L729" s="26"/>
      <c r="M729" s="26"/>
      <c r="N729" s="26"/>
      <c r="O729" s="26"/>
      <c r="Q729" s="26"/>
    </row>
    <row r="730" spans="4:17" s="24" customFormat="1" ht="18.75">
      <c r="D730" s="25"/>
      <c r="E730" s="25"/>
      <c r="F730" s="25"/>
      <c r="G730" s="25"/>
      <c r="K730" s="26"/>
      <c r="L730" s="26"/>
      <c r="M730" s="26"/>
      <c r="N730" s="26"/>
      <c r="O730" s="26"/>
      <c r="Q730" s="26"/>
    </row>
    <row r="731" spans="4:17" s="24" customFormat="1" ht="18.75">
      <c r="D731" s="25"/>
      <c r="E731" s="25"/>
      <c r="F731" s="25"/>
      <c r="G731" s="25"/>
      <c r="K731" s="26"/>
      <c r="L731" s="26"/>
      <c r="M731" s="26"/>
      <c r="N731" s="26"/>
      <c r="O731" s="26"/>
      <c r="Q731" s="26"/>
    </row>
    <row r="732" spans="4:17" s="24" customFormat="1" ht="18.75">
      <c r="D732" s="25"/>
      <c r="E732" s="25"/>
      <c r="F732" s="25"/>
      <c r="G732" s="25"/>
      <c r="K732" s="26"/>
      <c r="L732" s="26"/>
      <c r="M732" s="26"/>
      <c r="N732" s="26"/>
      <c r="O732" s="26"/>
      <c r="Q732" s="26"/>
    </row>
    <row r="733" spans="4:17" s="24" customFormat="1" ht="18.75">
      <c r="D733" s="25"/>
      <c r="E733" s="25"/>
      <c r="F733" s="25"/>
      <c r="G733" s="25"/>
      <c r="K733" s="26"/>
      <c r="L733" s="26"/>
      <c r="M733" s="26"/>
      <c r="N733" s="26"/>
      <c r="O733" s="26"/>
      <c r="Q733" s="26"/>
    </row>
    <row r="734" spans="4:17" s="24" customFormat="1" ht="18.75">
      <c r="D734" s="25"/>
      <c r="E734" s="25"/>
      <c r="F734" s="25"/>
      <c r="G734" s="25"/>
      <c r="K734" s="26"/>
      <c r="L734" s="26"/>
      <c r="M734" s="26"/>
      <c r="N734" s="26"/>
      <c r="O734" s="26"/>
      <c r="Q734" s="26"/>
    </row>
    <row r="735" spans="4:17" s="24" customFormat="1" ht="18.75">
      <c r="D735" s="25"/>
      <c r="E735" s="25"/>
      <c r="F735" s="25"/>
      <c r="G735" s="25"/>
      <c r="K735" s="26"/>
      <c r="L735" s="26"/>
      <c r="M735" s="26"/>
      <c r="N735" s="26"/>
      <c r="O735" s="26"/>
      <c r="Q735" s="26"/>
    </row>
    <row r="736" spans="4:17" s="24" customFormat="1" ht="18.75">
      <c r="D736" s="25"/>
      <c r="E736" s="25"/>
      <c r="F736" s="25"/>
      <c r="G736" s="25"/>
      <c r="K736" s="26"/>
      <c r="L736" s="26"/>
      <c r="M736" s="26"/>
      <c r="N736" s="26"/>
      <c r="O736" s="26"/>
      <c r="Q736" s="26"/>
    </row>
    <row r="737" spans="4:17" s="24" customFormat="1" ht="18.75">
      <c r="D737" s="25"/>
      <c r="E737" s="25"/>
      <c r="F737" s="25"/>
      <c r="G737" s="25"/>
      <c r="K737" s="26"/>
      <c r="L737" s="26"/>
      <c r="M737" s="26"/>
      <c r="N737" s="26"/>
      <c r="O737" s="26"/>
      <c r="Q737" s="26"/>
    </row>
    <row r="738" spans="4:17" s="24" customFormat="1" ht="18.75">
      <c r="D738" s="25"/>
      <c r="E738" s="25"/>
      <c r="F738" s="25"/>
      <c r="G738" s="25"/>
      <c r="K738" s="26"/>
      <c r="L738" s="26"/>
      <c r="M738" s="26"/>
      <c r="N738" s="26"/>
      <c r="O738" s="26"/>
      <c r="Q738" s="26"/>
    </row>
    <row r="739" spans="4:17" s="24" customFormat="1" ht="18.75">
      <c r="D739" s="25"/>
      <c r="E739" s="25"/>
      <c r="F739" s="25"/>
      <c r="G739" s="25"/>
      <c r="K739" s="26"/>
      <c r="L739" s="26"/>
      <c r="M739" s="26"/>
      <c r="N739" s="26"/>
      <c r="O739" s="26"/>
      <c r="Q739" s="26"/>
    </row>
    <row r="740" spans="4:17" s="24" customFormat="1" ht="18.75">
      <c r="D740" s="25"/>
      <c r="E740" s="25"/>
      <c r="F740" s="25"/>
      <c r="G740" s="25"/>
      <c r="K740" s="26"/>
      <c r="L740" s="26"/>
      <c r="M740" s="26"/>
      <c r="N740" s="26"/>
      <c r="O740" s="26"/>
      <c r="Q740" s="26"/>
    </row>
    <row r="741" spans="4:17" s="24" customFormat="1" ht="18.75">
      <c r="D741" s="25"/>
      <c r="E741" s="25"/>
      <c r="F741" s="25"/>
      <c r="G741" s="25"/>
      <c r="K741" s="26"/>
      <c r="L741" s="26"/>
      <c r="M741" s="26"/>
      <c r="N741" s="26"/>
      <c r="O741" s="26"/>
      <c r="Q741" s="26"/>
    </row>
    <row r="742" spans="4:17" s="24" customFormat="1" ht="18.75">
      <c r="D742" s="25"/>
      <c r="E742" s="25"/>
      <c r="F742" s="25"/>
      <c r="G742" s="25"/>
      <c r="K742" s="26"/>
      <c r="L742" s="26"/>
      <c r="M742" s="26"/>
      <c r="N742" s="26"/>
      <c r="O742" s="26"/>
      <c r="Q742" s="26"/>
    </row>
    <row r="743" spans="4:17" s="24" customFormat="1" ht="18.75">
      <c r="D743" s="25"/>
      <c r="E743" s="25"/>
      <c r="F743" s="25"/>
      <c r="G743" s="25"/>
      <c r="K743" s="26"/>
      <c r="L743" s="26"/>
      <c r="M743" s="26"/>
      <c r="N743" s="26"/>
      <c r="O743" s="26"/>
      <c r="Q743" s="26"/>
    </row>
    <row r="744" spans="4:17" s="24" customFormat="1" ht="18.75">
      <c r="D744" s="25"/>
      <c r="E744" s="25"/>
      <c r="F744" s="25"/>
      <c r="G744" s="25"/>
      <c r="K744" s="26"/>
      <c r="L744" s="26"/>
      <c r="M744" s="26"/>
      <c r="N744" s="26"/>
      <c r="O744" s="26"/>
      <c r="Q744" s="26"/>
    </row>
    <row r="745" spans="4:17" s="24" customFormat="1" ht="18.75">
      <c r="D745" s="25"/>
      <c r="E745" s="25"/>
      <c r="F745" s="25"/>
      <c r="G745" s="25"/>
      <c r="K745" s="26"/>
      <c r="L745" s="26"/>
      <c r="M745" s="26"/>
      <c r="N745" s="26"/>
      <c r="O745" s="26"/>
      <c r="Q745" s="26"/>
    </row>
    <row r="746" spans="4:17" s="24" customFormat="1" ht="18.75">
      <c r="D746" s="25"/>
      <c r="E746" s="25"/>
      <c r="F746" s="25"/>
      <c r="G746" s="25"/>
      <c r="K746" s="26"/>
      <c r="L746" s="26"/>
      <c r="M746" s="26"/>
      <c r="N746" s="26"/>
      <c r="O746" s="26"/>
      <c r="Q746" s="26"/>
    </row>
    <row r="747" spans="4:17" s="24" customFormat="1" ht="18.75">
      <c r="D747" s="25"/>
      <c r="E747" s="25"/>
      <c r="F747" s="25"/>
      <c r="G747" s="25"/>
      <c r="K747" s="26"/>
      <c r="L747" s="26"/>
      <c r="M747" s="26"/>
      <c r="N747" s="26"/>
      <c r="O747" s="26"/>
      <c r="Q747" s="26"/>
    </row>
    <row r="748" spans="4:17" s="24" customFormat="1" ht="18.75">
      <c r="D748" s="25"/>
      <c r="E748" s="25"/>
      <c r="F748" s="25"/>
      <c r="G748" s="25"/>
      <c r="K748" s="26"/>
      <c r="L748" s="26"/>
      <c r="M748" s="26"/>
      <c r="N748" s="26"/>
      <c r="O748" s="26"/>
      <c r="Q748" s="26"/>
    </row>
    <row r="749" spans="4:17" s="24" customFormat="1" ht="18.75">
      <c r="D749" s="25"/>
      <c r="E749" s="25"/>
      <c r="F749" s="25"/>
      <c r="G749" s="25"/>
      <c r="K749" s="26"/>
      <c r="L749" s="26"/>
      <c r="M749" s="26"/>
      <c r="N749" s="26"/>
      <c r="O749" s="26"/>
      <c r="Q749" s="26"/>
    </row>
    <row r="750" spans="4:17" s="24" customFormat="1" ht="18.75">
      <c r="D750" s="25"/>
      <c r="E750" s="25"/>
      <c r="F750" s="25"/>
      <c r="G750" s="25"/>
      <c r="K750" s="26"/>
      <c r="L750" s="26"/>
      <c r="M750" s="26"/>
      <c r="N750" s="26"/>
      <c r="O750" s="26"/>
      <c r="Q750" s="26"/>
    </row>
    <row r="751" spans="4:17" s="24" customFormat="1" ht="18.75">
      <c r="D751" s="25"/>
      <c r="E751" s="25"/>
      <c r="F751" s="25"/>
      <c r="G751" s="25"/>
      <c r="K751" s="26"/>
      <c r="L751" s="26"/>
      <c r="M751" s="26"/>
      <c r="N751" s="26"/>
      <c r="O751" s="26"/>
      <c r="Q751" s="26"/>
    </row>
    <row r="752" spans="4:17" s="24" customFormat="1" ht="18.75">
      <c r="D752" s="25"/>
      <c r="E752" s="25"/>
      <c r="F752" s="25"/>
      <c r="G752" s="25"/>
      <c r="K752" s="26"/>
      <c r="L752" s="26"/>
      <c r="M752" s="26"/>
      <c r="N752" s="26"/>
      <c r="O752" s="26"/>
      <c r="Q752" s="26"/>
    </row>
    <row r="753" spans="4:17" s="24" customFormat="1" ht="18.75">
      <c r="D753" s="25"/>
      <c r="E753" s="25"/>
      <c r="F753" s="25"/>
      <c r="G753" s="25"/>
      <c r="K753" s="26"/>
      <c r="L753" s="26"/>
      <c r="M753" s="26"/>
      <c r="N753" s="26"/>
      <c r="O753" s="26"/>
      <c r="Q753" s="26"/>
    </row>
    <row r="754" spans="4:17" s="24" customFormat="1" ht="18.75">
      <c r="D754" s="25"/>
      <c r="E754" s="25"/>
      <c r="F754" s="25"/>
      <c r="G754" s="25"/>
      <c r="K754" s="26"/>
      <c r="L754" s="26"/>
      <c r="M754" s="26"/>
      <c r="N754" s="26"/>
      <c r="O754" s="26"/>
      <c r="Q754" s="26"/>
    </row>
    <row r="755" spans="4:17" s="24" customFormat="1" ht="18.75">
      <c r="D755" s="25"/>
      <c r="E755" s="25"/>
      <c r="F755" s="25"/>
      <c r="G755" s="25"/>
      <c r="K755" s="26"/>
      <c r="L755" s="26"/>
      <c r="M755" s="26"/>
      <c r="N755" s="26"/>
      <c r="O755" s="26"/>
      <c r="Q755" s="26"/>
    </row>
    <row r="756" spans="4:17" s="24" customFormat="1" ht="18.75">
      <c r="D756" s="25"/>
      <c r="E756" s="25"/>
      <c r="F756" s="25"/>
      <c r="G756" s="25"/>
      <c r="K756" s="26"/>
      <c r="L756" s="26"/>
      <c r="M756" s="26"/>
      <c r="N756" s="26"/>
      <c r="O756" s="26"/>
      <c r="Q756" s="26"/>
    </row>
    <row r="757" spans="4:17" s="24" customFormat="1" ht="18.75">
      <c r="D757" s="25"/>
      <c r="E757" s="25"/>
      <c r="F757" s="25"/>
      <c r="G757" s="25"/>
      <c r="K757" s="26"/>
      <c r="L757" s="26"/>
      <c r="M757" s="26"/>
      <c r="N757" s="26"/>
      <c r="O757" s="26"/>
      <c r="Q757" s="26"/>
    </row>
    <row r="758" spans="4:17" s="24" customFormat="1" ht="18.75">
      <c r="D758" s="25"/>
      <c r="E758" s="25"/>
      <c r="F758" s="25"/>
      <c r="G758" s="25"/>
      <c r="K758" s="26"/>
      <c r="L758" s="26"/>
      <c r="M758" s="26"/>
      <c r="N758" s="26"/>
      <c r="O758" s="26"/>
      <c r="Q758" s="26"/>
    </row>
    <row r="759" spans="4:17" s="24" customFormat="1" ht="18.75">
      <c r="D759" s="25"/>
      <c r="E759" s="25"/>
      <c r="F759" s="25"/>
      <c r="G759" s="25"/>
      <c r="K759" s="26"/>
      <c r="L759" s="26"/>
      <c r="M759" s="26"/>
      <c r="N759" s="26"/>
      <c r="O759" s="26"/>
      <c r="Q759" s="26"/>
    </row>
    <row r="760" spans="4:17" s="24" customFormat="1" ht="18.75">
      <c r="D760" s="25"/>
      <c r="E760" s="25"/>
      <c r="F760" s="25"/>
      <c r="G760" s="25"/>
      <c r="K760" s="26"/>
      <c r="L760" s="26"/>
      <c r="M760" s="26"/>
      <c r="N760" s="26"/>
      <c r="O760" s="26"/>
      <c r="Q760" s="26"/>
    </row>
    <row r="761" spans="4:17" s="24" customFormat="1" ht="18.75">
      <c r="D761" s="25"/>
      <c r="E761" s="25"/>
      <c r="F761" s="25"/>
      <c r="G761" s="25"/>
      <c r="K761" s="26"/>
      <c r="L761" s="26"/>
      <c r="M761" s="26"/>
      <c r="N761" s="26"/>
      <c r="O761" s="26"/>
      <c r="Q761" s="26"/>
    </row>
    <row r="762" spans="4:17" s="24" customFormat="1" ht="18.75">
      <c r="D762" s="25"/>
      <c r="E762" s="25"/>
      <c r="F762" s="25"/>
      <c r="G762" s="25"/>
      <c r="K762" s="26"/>
      <c r="L762" s="26"/>
      <c r="M762" s="26"/>
      <c r="N762" s="26"/>
      <c r="O762" s="26"/>
      <c r="Q762" s="26"/>
    </row>
    <row r="763" spans="4:17" s="24" customFormat="1" ht="18.75">
      <c r="D763" s="25"/>
      <c r="E763" s="25"/>
      <c r="F763" s="25"/>
      <c r="G763" s="25"/>
      <c r="K763" s="26"/>
      <c r="L763" s="26"/>
      <c r="M763" s="26"/>
      <c r="N763" s="26"/>
      <c r="O763" s="26"/>
      <c r="Q763" s="26"/>
    </row>
    <row r="764" spans="4:17" s="24" customFormat="1" ht="18.75">
      <c r="D764" s="25"/>
      <c r="E764" s="25"/>
      <c r="F764" s="25"/>
      <c r="G764" s="25"/>
      <c r="K764" s="26"/>
      <c r="L764" s="26"/>
      <c r="M764" s="26"/>
      <c r="N764" s="26"/>
      <c r="O764" s="26"/>
      <c r="Q764" s="26"/>
    </row>
    <row r="765" spans="4:17" s="24" customFormat="1" ht="18.75">
      <c r="D765" s="25"/>
      <c r="E765" s="25"/>
      <c r="F765" s="25"/>
      <c r="G765" s="25"/>
      <c r="K765" s="26"/>
      <c r="L765" s="26"/>
      <c r="M765" s="26"/>
      <c r="N765" s="26"/>
      <c r="O765" s="26"/>
      <c r="Q765" s="26"/>
    </row>
    <row r="766" spans="4:17" s="24" customFormat="1" ht="18.75">
      <c r="D766" s="25"/>
      <c r="E766" s="25"/>
      <c r="F766" s="25"/>
      <c r="G766" s="25"/>
      <c r="K766" s="26"/>
      <c r="L766" s="26"/>
      <c r="M766" s="26"/>
      <c r="N766" s="26"/>
      <c r="O766" s="26"/>
      <c r="Q766" s="26"/>
    </row>
    <row r="767" spans="4:17" s="24" customFormat="1" ht="18.75">
      <c r="D767" s="25"/>
      <c r="E767" s="25"/>
      <c r="F767" s="25"/>
      <c r="G767" s="25"/>
      <c r="K767" s="26"/>
      <c r="L767" s="26"/>
      <c r="M767" s="26"/>
      <c r="N767" s="26"/>
      <c r="O767" s="26"/>
      <c r="Q767" s="26"/>
    </row>
    <row r="768" spans="4:17" s="24" customFormat="1" ht="18.75">
      <c r="D768" s="25"/>
      <c r="E768" s="25"/>
      <c r="F768" s="25"/>
      <c r="G768" s="25"/>
      <c r="K768" s="26"/>
      <c r="L768" s="26"/>
      <c r="M768" s="26"/>
      <c r="N768" s="26"/>
      <c r="O768" s="26"/>
      <c r="Q768" s="26"/>
    </row>
    <row r="769" spans="4:17" s="24" customFormat="1" ht="18.75">
      <c r="D769" s="25"/>
      <c r="E769" s="25"/>
      <c r="F769" s="25"/>
      <c r="G769" s="25"/>
      <c r="K769" s="26"/>
      <c r="L769" s="26"/>
      <c r="M769" s="26"/>
      <c r="N769" s="26"/>
      <c r="O769" s="26"/>
      <c r="Q769" s="26"/>
    </row>
    <row r="770" spans="4:17" s="24" customFormat="1" ht="18.75">
      <c r="D770" s="25"/>
      <c r="E770" s="25"/>
      <c r="F770" s="25"/>
      <c r="G770" s="25"/>
      <c r="K770" s="26"/>
      <c r="L770" s="26"/>
      <c r="M770" s="26"/>
      <c r="N770" s="26"/>
      <c r="O770" s="26"/>
      <c r="Q770" s="26"/>
    </row>
    <row r="771" spans="4:17" s="24" customFormat="1" ht="18.75">
      <c r="D771" s="25"/>
      <c r="E771" s="25"/>
      <c r="F771" s="25"/>
      <c r="G771" s="25"/>
      <c r="K771" s="26"/>
      <c r="L771" s="26"/>
      <c r="M771" s="26"/>
      <c r="N771" s="26"/>
      <c r="O771" s="26"/>
      <c r="Q771" s="26"/>
    </row>
    <row r="772" spans="4:17" s="24" customFormat="1" ht="18.75">
      <c r="D772" s="25"/>
      <c r="E772" s="25"/>
      <c r="F772" s="25"/>
      <c r="G772" s="25"/>
      <c r="K772" s="26"/>
      <c r="L772" s="26"/>
      <c r="M772" s="26"/>
      <c r="N772" s="26"/>
      <c r="O772" s="26"/>
      <c r="Q772" s="26"/>
    </row>
    <row r="773" spans="4:17" s="24" customFormat="1" ht="18.75">
      <c r="D773" s="25"/>
      <c r="E773" s="25"/>
      <c r="F773" s="25"/>
      <c r="G773" s="25"/>
      <c r="K773" s="26"/>
      <c r="L773" s="26"/>
      <c r="M773" s="26"/>
      <c r="N773" s="26"/>
      <c r="O773" s="26"/>
      <c r="Q773" s="26"/>
    </row>
    <row r="774" spans="4:17" s="24" customFormat="1" ht="18.75">
      <c r="D774" s="25"/>
      <c r="E774" s="25"/>
      <c r="F774" s="25"/>
      <c r="G774" s="25"/>
      <c r="K774" s="26"/>
      <c r="L774" s="26"/>
      <c r="M774" s="26"/>
      <c r="N774" s="26"/>
      <c r="O774" s="26"/>
      <c r="Q774" s="26"/>
    </row>
    <row r="775" spans="4:17" s="24" customFormat="1" ht="18.75">
      <c r="D775" s="25"/>
      <c r="E775" s="25"/>
      <c r="F775" s="25"/>
      <c r="G775" s="25"/>
      <c r="K775" s="26"/>
      <c r="L775" s="26"/>
      <c r="M775" s="26"/>
      <c r="N775" s="26"/>
      <c r="O775" s="26"/>
      <c r="Q775" s="26"/>
    </row>
    <row r="776" spans="4:17" s="24" customFormat="1" ht="18.75">
      <c r="D776" s="25"/>
      <c r="E776" s="25"/>
      <c r="F776" s="25"/>
      <c r="G776" s="25"/>
      <c r="K776" s="26"/>
      <c r="L776" s="26"/>
      <c r="M776" s="26"/>
      <c r="N776" s="26"/>
      <c r="O776" s="26"/>
      <c r="Q776" s="26"/>
    </row>
    <row r="777" spans="4:17" s="24" customFormat="1" ht="18.75">
      <c r="D777" s="25"/>
      <c r="E777" s="25"/>
      <c r="F777" s="25"/>
      <c r="G777" s="25"/>
      <c r="K777" s="26"/>
      <c r="L777" s="26"/>
      <c r="M777" s="26"/>
      <c r="N777" s="26"/>
      <c r="O777" s="26"/>
      <c r="Q777" s="26"/>
    </row>
    <row r="778" spans="4:17" s="24" customFormat="1" ht="18.75">
      <c r="D778" s="25"/>
      <c r="E778" s="25"/>
      <c r="F778" s="25"/>
      <c r="G778" s="25"/>
      <c r="K778" s="26"/>
      <c r="L778" s="26"/>
      <c r="M778" s="26"/>
      <c r="N778" s="26"/>
      <c r="O778" s="26"/>
      <c r="Q778" s="26"/>
    </row>
    <row r="779" spans="4:17" s="24" customFormat="1" ht="18.75">
      <c r="D779" s="25"/>
      <c r="E779" s="25"/>
      <c r="F779" s="25"/>
      <c r="G779" s="25"/>
      <c r="K779" s="26"/>
      <c r="L779" s="26"/>
      <c r="M779" s="26"/>
      <c r="N779" s="26"/>
      <c r="O779" s="26"/>
      <c r="Q779" s="26"/>
    </row>
    <row r="780" spans="4:17" s="24" customFormat="1" ht="18.75">
      <c r="D780" s="25"/>
      <c r="E780" s="25"/>
      <c r="F780" s="25"/>
      <c r="G780" s="25"/>
      <c r="K780" s="26"/>
      <c r="L780" s="26"/>
      <c r="M780" s="26"/>
      <c r="N780" s="26"/>
      <c r="O780" s="26"/>
      <c r="Q780" s="26"/>
    </row>
    <row r="781" spans="4:17" s="24" customFormat="1" ht="18.75">
      <c r="D781" s="25"/>
      <c r="E781" s="25"/>
      <c r="F781" s="25"/>
      <c r="G781" s="25"/>
      <c r="K781" s="26"/>
      <c r="L781" s="26"/>
      <c r="M781" s="26"/>
      <c r="N781" s="26"/>
      <c r="O781" s="26"/>
      <c r="Q781" s="26"/>
    </row>
    <row r="782" spans="4:17" s="24" customFormat="1" ht="18.75">
      <c r="D782" s="25"/>
      <c r="E782" s="25"/>
      <c r="F782" s="25"/>
      <c r="G782" s="25"/>
      <c r="K782" s="26"/>
      <c r="L782" s="26"/>
      <c r="M782" s="26"/>
      <c r="N782" s="26"/>
      <c r="O782" s="26"/>
      <c r="Q782" s="26"/>
    </row>
    <row r="783" spans="4:17" s="24" customFormat="1" ht="18.75">
      <c r="D783" s="25"/>
      <c r="E783" s="25"/>
      <c r="F783" s="25"/>
      <c r="G783" s="25"/>
      <c r="K783" s="26"/>
      <c r="L783" s="26"/>
      <c r="M783" s="26"/>
      <c r="N783" s="26"/>
      <c r="O783" s="26"/>
      <c r="Q783" s="26"/>
    </row>
    <row r="784" spans="4:17" s="24" customFormat="1" ht="18.75">
      <c r="D784" s="25"/>
      <c r="E784" s="25"/>
      <c r="F784" s="25"/>
      <c r="G784" s="25"/>
      <c r="K784" s="26"/>
      <c r="L784" s="26"/>
      <c r="M784" s="26"/>
      <c r="N784" s="26"/>
      <c r="O784" s="26"/>
      <c r="Q784" s="26"/>
    </row>
    <row r="785" spans="4:17" s="24" customFormat="1" ht="18.75">
      <c r="D785" s="25"/>
      <c r="E785" s="25"/>
      <c r="F785" s="25"/>
      <c r="G785" s="25"/>
      <c r="K785" s="26"/>
      <c r="L785" s="26"/>
      <c r="M785" s="26"/>
      <c r="N785" s="26"/>
      <c r="O785" s="26"/>
      <c r="Q785" s="26"/>
    </row>
    <row r="786" spans="4:17" s="24" customFormat="1" ht="18.75">
      <c r="D786" s="25"/>
      <c r="E786" s="25"/>
      <c r="F786" s="25"/>
      <c r="G786" s="25"/>
      <c r="K786" s="26"/>
      <c r="L786" s="26"/>
      <c r="M786" s="26"/>
      <c r="N786" s="26"/>
      <c r="O786" s="26"/>
      <c r="Q786" s="26"/>
    </row>
    <row r="787" spans="4:17" s="24" customFormat="1" ht="18.75">
      <c r="D787" s="25"/>
      <c r="E787" s="25"/>
      <c r="F787" s="25"/>
      <c r="G787" s="25"/>
      <c r="K787" s="26"/>
      <c r="L787" s="26"/>
      <c r="M787" s="26"/>
      <c r="N787" s="26"/>
      <c r="O787" s="26"/>
      <c r="Q787" s="26"/>
    </row>
    <row r="788" spans="4:17" s="24" customFormat="1" ht="18.75">
      <c r="D788" s="25"/>
      <c r="E788" s="25"/>
      <c r="F788" s="25"/>
      <c r="G788" s="25"/>
      <c r="K788" s="26"/>
      <c r="L788" s="26"/>
      <c r="M788" s="26"/>
      <c r="N788" s="26"/>
      <c r="O788" s="26"/>
      <c r="Q788" s="26"/>
    </row>
    <row r="789" spans="4:17" s="24" customFormat="1" ht="18.75">
      <c r="D789" s="25"/>
      <c r="E789" s="25"/>
      <c r="F789" s="25"/>
      <c r="G789" s="25"/>
      <c r="K789" s="26"/>
      <c r="L789" s="26"/>
      <c r="M789" s="26"/>
      <c r="N789" s="26"/>
      <c r="O789" s="26"/>
      <c r="Q789" s="26"/>
    </row>
    <row r="790" spans="4:17" s="24" customFormat="1" ht="18.75">
      <c r="D790" s="25"/>
      <c r="E790" s="25"/>
      <c r="F790" s="25"/>
      <c r="G790" s="25"/>
      <c r="K790" s="26"/>
      <c r="L790" s="26"/>
      <c r="M790" s="26"/>
      <c r="N790" s="26"/>
      <c r="O790" s="26"/>
      <c r="Q790" s="26"/>
    </row>
    <row r="791" spans="4:17" s="24" customFormat="1" ht="18.75">
      <c r="D791" s="25"/>
      <c r="E791" s="25"/>
      <c r="F791" s="25"/>
      <c r="G791" s="25"/>
      <c r="K791" s="26"/>
      <c r="L791" s="26"/>
      <c r="M791" s="26"/>
      <c r="N791" s="26"/>
      <c r="O791" s="26"/>
      <c r="Q791" s="26"/>
    </row>
    <row r="792" spans="4:17" s="24" customFormat="1" ht="18.75">
      <c r="D792" s="25"/>
      <c r="E792" s="25"/>
      <c r="F792" s="25"/>
      <c r="G792" s="25"/>
      <c r="K792" s="26"/>
      <c r="L792" s="26"/>
      <c r="M792" s="26"/>
      <c r="N792" s="26"/>
      <c r="O792" s="26"/>
      <c r="Q792" s="26"/>
    </row>
    <row r="793" spans="4:17" s="24" customFormat="1" ht="18.75">
      <c r="D793" s="25"/>
      <c r="E793" s="25"/>
      <c r="F793" s="25"/>
      <c r="G793" s="25"/>
      <c r="K793" s="26"/>
      <c r="L793" s="26"/>
      <c r="M793" s="26"/>
      <c r="N793" s="26"/>
      <c r="O793" s="26"/>
      <c r="Q793" s="26"/>
    </row>
    <row r="794" spans="4:17" s="24" customFormat="1" ht="18.75">
      <c r="D794" s="25"/>
      <c r="E794" s="25"/>
      <c r="F794" s="25"/>
      <c r="G794" s="25"/>
      <c r="K794" s="26"/>
      <c r="L794" s="26"/>
      <c r="M794" s="26"/>
      <c r="N794" s="26"/>
      <c r="O794" s="26"/>
      <c r="Q794" s="26"/>
    </row>
    <row r="795" spans="4:17" s="24" customFormat="1" ht="18.75">
      <c r="D795" s="25"/>
      <c r="E795" s="25"/>
      <c r="F795" s="25"/>
      <c r="G795" s="25"/>
      <c r="K795" s="26"/>
      <c r="L795" s="26"/>
      <c r="M795" s="26"/>
      <c r="N795" s="26"/>
      <c r="O795" s="26"/>
      <c r="Q795" s="26"/>
    </row>
    <row r="796" spans="4:17" s="24" customFormat="1" ht="18.75">
      <c r="D796" s="25"/>
      <c r="E796" s="25"/>
      <c r="F796" s="25"/>
      <c r="G796" s="25"/>
      <c r="K796" s="26"/>
      <c r="L796" s="26"/>
      <c r="M796" s="26"/>
      <c r="N796" s="26"/>
      <c r="O796" s="26"/>
      <c r="Q796" s="26"/>
    </row>
    <row r="797" spans="4:17" s="24" customFormat="1" ht="18.75">
      <c r="D797" s="25"/>
      <c r="E797" s="25"/>
      <c r="F797" s="25"/>
      <c r="G797" s="25"/>
      <c r="K797" s="26"/>
      <c r="L797" s="26"/>
      <c r="M797" s="26"/>
      <c r="N797" s="26"/>
      <c r="O797" s="26"/>
      <c r="Q797" s="26"/>
    </row>
    <row r="798" spans="4:17" s="24" customFormat="1" ht="18.75">
      <c r="D798" s="25"/>
      <c r="E798" s="25"/>
      <c r="F798" s="25"/>
      <c r="G798" s="25"/>
      <c r="K798" s="26"/>
      <c r="L798" s="26"/>
      <c r="M798" s="26"/>
      <c r="N798" s="26"/>
      <c r="O798" s="26"/>
      <c r="Q798" s="26"/>
    </row>
    <row r="799" spans="4:17" s="24" customFormat="1" ht="18.75">
      <c r="D799" s="25"/>
      <c r="E799" s="25"/>
      <c r="F799" s="25"/>
      <c r="G799" s="25"/>
      <c r="K799" s="26"/>
      <c r="L799" s="26"/>
      <c r="M799" s="26"/>
      <c r="N799" s="26"/>
      <c r="O799" s="26"/>
      <c r="Q799" s="26"/>
    </row>
    <row r="800" spans="4:17" s="24" customFormat="1" ht="18.75">
      <c r="D800" s="25"/>
      <c r="E800" s="25"/>
      <c r="F800" s="25"/>
      <c r="G800" s="25"/>
      <c r="K800" s="26"/>
      <c r="L800" s="26"/>
      <c r="M800" s="26"/>
      <c r="N800" s="26"/>
      <c r="O800" s="26"/>
      <c r="Q800" s="26"/>
    </row>
    <row r="801" spans="4:17" s="24" customFormat="1" ht="18.75">
      <c r="D801" s="25"/>
      <c r="E801" s="25"/>
      <c r="F801" s="25"/>
      <c r="G801" s="25"/>
      <c r="K801" s="26"/>
      <c r="L801" s="26"/>
      <c r="M801" s="26"/>
      <c r="N801" s="26"/>
      <c r="O801" s="26"/>
      <c r="Q801" s="26"/>
    </row>
    <row r="802" spans="4:17" s="24" customFormat="1" ht="18.75">
      <c r="D802" s="25"/>
      <c r="E802" s="25"/>
      <c r="F802" s="25"/>
      <c r="G802" s="25"/>
      <c r="K802" s="26"/>
      <c r="L802" s="26"/>
      <c r="M802" s="26"/>
      <c r="N802" s="26"/>
      <c r="O802" s="26"/>
      <c r="Q802" s="26"/>
    </row>
    <row r="803" spans="4:17" s="24" customFormat="1" ht="18.75">
      <c r="D803" s="25"/>
      <c r="E803" s="25"/>
      <c r="F803" s="25"/>
      <c r="G803" s="25"/>
      <c r="K803" s="26"/>
      <c r="L803" s="26"/>
      <c r="M803" s="26"/>
      <c r="N803" s="26"/>
      <c r="O803" s="26"/>
      <c r="Q803" s="26"/>
    </row>
    <row r="804" spans="4:17" s="24" customFormat="1" ht="18.75">
      <c r="D804" s="25"/>
      <c r="E804" s="25"/>
      <c r="F804" s="25"/>
      <c r="G804" s="25"/>
      <c r="K804" s="26"/>
      <c r="L804" s="26"/>
      <c r="M804" s="26"/>
      <c r="N804" s="26"/>
      <c r="O804" s="26"/>
      <c r="Q804" s="26"/>
    </row>
    <row r="805" spans="4:17" s="24" customFormat="1" ht="18.75">
      <c r="D805" s="25"/>
      <c r="E805" s="25"/>
      <c r="F805" s="25"/>
      <c r="G805" s="25"/>
      <c r="K805" s="26"/>
      <c r="L805" s="26"/>
      <c r="M805" s="26"/>
      <c r="N805" s="26"/>
      <c r="O805" s="26"/>
      <c r="Q805" s="26"/>
    </row>
    <row r="806" spans="4:17" s="24" customFormat="1" ht="18.75">
      <c r="D806" s="25"/>
      <c r="E806" s="25"/>
      <c r="F806" s="25"/>
      <c r="G806" s="25"/>
      <c r="K806" s="26"/>
      <c r="L806" s="26"/>
      <c r="M806" s="26"/>
      <c r="N806" s="26"/>
      <c r="O806" s="26"/>
      <c r="Q806" s="26"/>
    </row>
    <row r="807" spans="4:17" s="24" customFormat="1" ht="18.75">
      <c r="D807" s="25"/>
      <c r="E807" s="25"/>
      <c r="F807" s="25"/>
      <c r="G807" s="25"/>
      <c r="K807" s="26"/>
      <c r="L807" s="26"/>
      <c r="M807" s="26"/>
      <c r="N807" s="26"/>
      <c r="O807" s="26"/>
      <c r="Q807" s="26"/>
    </row>
    <row r="808" spans="4:17" s="24" customFormat="1" ht="18.75">
      <c r="D808" s="25"/>
      <c r="E808" s="25"/>
      <c r="F808" s="25"/>
      <c r="G808" s="25"/>
      <c r="K808" s="26"/>
      <c r="L808" s="26"/>
      <c r="M808" s="26"/>
      <c r="N808" s="26"/>
      <c r="O808" s="26"/>
      <c r="Q808" s="26"/>
    </row>
    <row r="809" spans="4:17" s="24" customFormat="1" ht="18.75">
      <c r="D809" s="25"/>
      <c r="E809" s="25"/>
      <c r="F809" s="25"/>
      <c r="G809" s="25"/>
      <c r="K809" s="26"/>
      <c r="L809" s="26"/>
      <c r="M809" s="26"/>
      <c r="N809" s="26"/>
      <c r="O809" s="26"/>
      <c r="Q809" s="26"/>
    </row>
    <row r="810" spans="4:17" s="24" customFormat="1" ht="18.75">
      <c r="D810" s="25"/>
      <c r="E810" s="25"/>
      <c r="F810" s="25"/>
      <c r="G810" s="25"/>
      <c r="K810" s="26"/>
      <c r="L810" s="26"/>
      <c r="M810" s="26"/>
      <c r="N810" s="26"/>
      <c r="O810" s="26"/>
      <c r="Q810" s="26"/>
    </row>
    <row r="811" spans="4:17" s="24" customFormat="1" ht="18.75">
      <c r="D811" s="25"/>
      <c r="E811" s="25"/>
      <c r="F811" s="25"/>
      <c r="G811" s="25"/>
      <c r="K811" s="26"/>
      <c r="L811" s="26"/>
      <c r="M811" s="26"/>
      <c r="N811" s="26"/>
      <c r="O811" s="26"/>
      <c r="Q811" s="26"/>
    </row>
    <row r="812" spans="4:17" s="24" customFormat="1" ht="18.75">
      <c r="D812" s="25"/>
      <c r="E812" s="25"/>
      <c r="F812" s="25"/>
      <c r="G812" s="25"/>
      <c r="K812" s="26"/>
      <c r="L812" s="26"/>
      <c r="M812" s="26"/>
      <c r="N812" s="26"/>
      <c r="O812" s="26"/>
      <c r="Q812" s="26"/>
    </row>
    <row r="813" spans="4:17" s="24" customFormat="1" ht="18.75">
      <c r="D813" s="25"/>
      <c r="E813" s="25"/>
      <c r="F813" s="25"/>
      <c r="G813" s="25"/>
      <c r="K813" s="26"/>
      <c r="L813" s="26"/>
      <c r="M813" s="26"/>
      <c r="N813" s="26"/>
      <c r="O813" s="26"/>
      <c r="Q813" s="26"/>
    </row>
    <row r="814" spans="4:17" s="24" customFormat="1" ht="18.75">
      <c r="D814" s="25"/>
      <c r="E814" s="25"/>
      <c r="F814" s="25"/>
      <c r="G814" s="25"/>
      <c r="K814" s="26"/>
      <c r="L814" s="26"/>
      <c r="M814" s="26"/>
      <c r="N814" s="26"/>
      <c r="O814" s="26"/>
      <c r="Q814" s="26"/>
    </row>
    <row r="815" spans="4:17" s="24" customFormat="1" ht="18.75">
      <c r="D815" s="25"/>
      <c r="E815" s="25"/>
      <c r="F815" s="25"/>
      <c r="G815" s="25"/>
      <c r="K815" s="26"/>
      <c r="L815" s="26"/>
      <c r="M815" s="26"/>
      <c r="N815" s="26"/>
      <c r="O815" s="26"/>
      <c r="Q815" s="26"/>
    </row>
    <row r="816" spans="4:17" s="24" customFormat="1" ht="18.75">
      <c r="D816" s="25"/>
      <c r="E816" s="25"/>
      <c r="F816" s="25"/>
      <c r="G816" s="25"/>
      <c r="K816" s="26"/>
      <c r="L816" s="26"/>
      <c r="M816" s="26"/>
      <c r="N816" s="26"/>
      <c r="O816" s="26"/>
      <c r="Q816" s="26"/>
    </row>
    <row r="817" spans="4:17" s="24" customFormat="1" ht="18.75">
      <c r="D817" s="25"/>
      <c r="E817" s="25"/>
      <c r="F817" s="25"/>
      <c r="G817" s="25"/>
      <c r="K817" s="26"/>
      <c r="L817" s="26"/>
      <c r="M817" s="26"/>
      <c r="N817" s="26"/>
      <c r="O817" s="26"/>
      <c r="Q817" s="26"/>
    </row>
    <row r="818" spans="4:17" s="24" customFormat="1" ht="18.75">
      <c r="D818" s="25"/>
      <c r="E818" s="25"/>
      <c r="F818" s="25"/>
      <c r="G818" s="25"/>
      <c r="K818" s="26"/>
      <c r="L818" s="26"/>
      <c r="M818" s="26"/>
      <c r="N818" s="26"/>
      <c r="O818" s="26"/>
      <c r="Q818" s="26"/>
    </row>
    <row r="819" spans="4:17" s="24" customFormat="1" ht="18.75">
      <c r="D819" s="25"/>
      <c r="E819" s="25"/>
      <c r="F819" s="25"/>
      <c r="G819" s="25"/>
      <c r="K819" s="26"/>
      <c r="L819" s="26"/>
      <c r="M819" s="26"/>
      <c r="N819" s="26"/>
      <c r="O819" s="26"/>
      <c r="Q819" s="26"/>
    </row>
    <row r="820" spans="4:17" s="24" customFormat="1" ht="18.75">
      <c r="D820" s="25"/>
      <c r="E820" s="25"/>
      <c r="F820" s="25"/>
      <c r="G820" s="25"/>
      <c r="K820" s="26"/>
      <c r="L820" s="26"/>
      <c r="M820" s="26"/>
      <c r="N820" s="26"/>
      <c r="O820" s="26"/>
      <c r="Q820" s="26"/>
    </row>
    <row r="821" spans="4:17" s="24" customFormat="1" ht="18.75">
      <c r="D821" s="25"/>
      <c r="E821" s="25"/>
      <c r="F821" s="25"/>
      <c r="G821" s="25"/>
      <c r="K821" s="26"/>
      <c r="L821" s="26"/>
      <c r="M821" s="26"/>
      <c r="N821" s="26"/>
      <c r="O821" s="26"/>
      <c r="Q821" s="26"/>
    </row>
    <row r="822" spans="4:17" s="24" customFormat="1" ht="18.75">
      <c r="D822" s="25"/>
      <c r="E822" s="25"/>
      <c r="F822" s="25"/>
      <c r="G822" s="25"/>
      <c r="K822" s="26"/>
      <c r="L822" s="26"/>
      <c r="M822" s="26"/>
      <c r="N822" s="26"/>
      <c r="O822" s="26"/>
      <c r="Q822" s="26"/>
    </row>
    <row r="823" spans="4:17" s="24" customFormat="1" ht="18.75">
      <c r="D823" s="25"/>
      <c r="E823" s="25"/>
      <c r="F823" s="25"/>
      <c r="G823" s="25"/>
      <c r="K823" s="26"/>
      <c r="L823" s="26"/>
      <c r="M823" s="26"/>
      <c r="N823" s="26"/>
      <c r="O823" s="26"/>
      <c r="Q823" s="26"/>
    </row>
    <row r="824" spans="4:17" s="24" customFormat="1" ht="18.75">
      <c r="D824" s="25"/>
      <c r="E824" s="25"/>
      <c r="F824" s="25"/>
      <c r="G824" s="25"/>
      <c r="K824" s="26"/>
      <c r="L824" s="26"/>
      <c r="M824" s="26"/>
      <c r="N824" s="26"/>
      <c r="O824" s="26"/>
      <c r="Q824" s="26"/>
    </row>
    <row r="825" spans="4:17" s="24" customFormat="1" ht="18.75">
      <c r="D825" s="25"/>
      <c r="E825" s="25"/>
      <c r="F825" s="25"/>
      <c r="G825" s="25"/>
      <c r="K825" s="26"/>
      <c r="L825" s="26"/>
      <c r="M825" s="26"/>
      <c r="N825" s="26"/>
      <c r="O825" s="26"/>
      <c r="Q825" s="26"/>
    </row>
    <row r="826" spans="4:17" s="24" customFormat="1" ht="18.75">
      <c r="D826" s="25"/>
      <c r="E826" s="25"/>
      <c r="F826" s="25"/>
      <c r="G826" s="25"/>
      <c r="K826" s="26"/>
      <c r="L826" s="26"/>
      <c r="M826" s="26"/>
      <c r="N826" s="26"/>
      <c r="O826" s="26"/>
      <c r="Q826" s="26"/>
    </row>
    <row r="827" spans="4:17" s="24" customFormat="1" ht="18.75">
      <c r="D827" s="25"/>
      <c r="E827" s="25"/>
      <c r="F827" s="25"/>
      <c r="G827" s="25"/>
      <c r="K827" s="26"/>
      <c r="L827" s="26"/>
      <c r="M827" s="26"/>
      <c r="N827" s="26"/>
      <c r="O827" s="26"/>
      <c r="Q827" s="26"/>
    </row>
    <row r="828" spans="4:17" s="24" customFormat="1" ht="18.75">
      <c r="D828" s="25"/>
      <c r="E828" s="25"/>
      <c r="F828" s="25"/>
      <c r="G828" s="25"/>
      <c r="K828" s="26"/>
      <c r="L828" s="26"/>
      <c r="M828" s="26"/>
      <c r="N828" s="26"/>
      <c r="O828" s="26"/>
      <c r="Q828" s="26"/>
    </row>
    <row r="829" spans="4:17" s="24" customFormat="1" ht="18.75">
      <c r="D829" s="25"/>
      <c r="E829" s="25"/>
      <c r="F829" s="25"/>
      <c r="G829" s="25"/>
      <c r="K829" s="26"/>
      <c r="L829" s="26"/>
      <c r="M829" s="26"/>
      <c r="N829" s="26"/>
      <c r="O829" s="26"/>
      <c r="Q829" s="26"/>
    </row>
    <row r="830" spans="4:17" s="24" customFormat="1" ht="18.75">
      <c r="D830" s="25"/>
      <c r="E830" s="25"/>
      <c r="F830" s="25"/>
      <c r="G830" s="25"/>
      <c r="K830" s="26"/>
      <c r="L830" s="26"/>
      <c r="M830" s="26"/>
      <c r="N830" s="26"/>
      <c r="O830" s="26"/>
      <c r="Q830" s="26"/>
    </row>
    <row r="831" spans="4:17" s="24" customFormat="1" ht="18.75">
      <c r="D831" s="25"/>
      <c r="E831" s="25"/>
      <c r="F831" s="25"/>
      <c r="G831" s="25"/>
      <c r="K831" s="26"/>
      <c r="L831" s="26"/>
      <c r="M831" s="26"/>
      <c r="N831" s="26"/>
      <c r="O831" s="26"/>
      <c r="Q831" s="26"/>
    </row>
    <row r="832" spans="4:17" s="24" customFormat="1" ht="18.75">
      <c r="D832" s="25"/>
      <c r="E832" s="25"/>
      <c r="F832" s="25"/>
      <c r="G832" s="25"/>
      <c r="K832" s="26"/>
      <c r="L832" s="26"/>
      <c r="M832" s="26"/>
      <c r="N832" s="26"/>
      <c r="O832" s="26"/>
      <c r="Q832" s="26"/>
    </row>
    <row r="833" spans="4:17" s="24" customFormat="1" ht="18.75">
      <c r="D833" s="25"/>
      <c r="E833" s="25"/>
      <c r="F833" s="25"/>
      <c r="G833" s="25"/>
      <c r="K833" s="26"/>
      <c r="L833" s="26"/>
      <c r="M833" s="26"/>
      <c r="N833" s="26"/>
      <c r="O833" s="26"/>
      <c r="Q833" s="26"/>
    </row>
    <row r="834" spans="4:17" s="24" customFormat="1" ht="18.75">
      <c r="D834" s="25"/>
      <c r="E834" s="25"/>
      <c r="F834" s="25"/>
      <c r="G834" s="25"/>
      <c r="K834" s="26"/>
      <c r="L834" s="26"/>
      <c r="M834" s="26"/>
      <c r="N834" s="26"/>
      <c r="O834" s="26"/>
      <c r="Q834" s="26"/>
    </row>
    <row r="835" spans="4:17" s="24" customFormat="1" ht="18.75">
      <c r="D835" s="25"/>
      <c r="E835" s="25"/>
      <c r="F835" s="25"/>
      <c r="G835" s="25"/>
      <c r="K835" s="26"/>
      <c r="L835" s="26"/>
      <c r="M835" s="26"/>
      <c r="N835" s="26"/>
      <c r="O835" s="26"/>
      <c r="Q835" s="26"/>
    </row>
    <row r="836" spans="4:17" s="24" customFormat="1" ht="18.75">
      <c r="D836" s="25"/>
      <c r="E836" s="25"/>
      <c r="F836" s="25"/>
      <c r="G836" s="25"/>
      <c r="K836" s="26"/>
      <c r="L836" s="26"/>
      <c r="M836" s="26"/>
      <c r="N836" s="26"/>
      <c r="O836" s="26"/>
      <c r="Q836" s="26"/>
    </row>
    <row r="837" spans="4:17" s="24" customFormat="1" ht="18.75">
      <c r="D837" s="25"/>
      <c r="E837" s="25"/>
      <c r="F837" s="25"/>
      <c r="G837" s="25"/>
      <c r="K837" s="26"/>
      <c r="L837" s="26"/>
      <c r="M837" s="26"/>
      <c r="N837" s="26"/>
      <c r="O837" s="26"/>
      <c r="Q837" s="26"/>
    </row>
    <row r="838" spans="4:17" s="24" customFormat="1" ht="18.75">
      <c r="D838" s="25"/>
      <c r="E838" s="25"/>
      <c r="F838" s="25"/>
      <c r="G838" s="25"/>
      <c r="K838" s="26"/>
      <c r="L838" s="26"/>
      <c r="M838" s="26"/>
      <c r="N838" s="26"/>
      <c r="O838" s="26"/>
      <c r="Q838" s="26"/>
    </row>
    <row r="839" spans="4:17" s="24" customFormat="1" ht="18.75">
      <c r="D839" s="25"/>
      <c r="E839" s="25"/>
      <c r="F839" s="25"/>
      <c r="G839" s="25"/>
      <c r="K839" s="26"/>
      <c r="L839" s="26"/>
      <c r="M839" s="26"/>
      <c r="N839" s="26"/>
      <c r="O839" s="26"/>
      <c r="Q839" s="26"/>
    </row>
    <row r="840" spans="4:17" s="24" customFormat="1" ht="18.75">
      <c r="D840" s="25"/>
      <c r="E840" s="25"/>
      <c r="F840" s="25"/>
      <c r="G840" s="25"/>
      <c r="K840" s="26"/>
      <c r="L840" s="26"/>
      <c r="M840" s="26"/>
      <c r="N840" s="26"/>
      <c r="O840" s="26"/>
      <c r="Q840" s="26"/>
    </row>
    <row r="841" spans="4:17" s="24" customFormat="1" ht="18.75">
      <c r="D841" s="25"/>
      <c r="E841" s="25"/>
      <c r="F841" s="25"/>
      <c r="G841" s="25"/>
      <c r="K841" s="26"/>
      <c r="L841" s="26"/>
      <c r="M841" s="26"/>
      <c r="N841" s="26"/>
      <c r="O841" s="26"/>
      <c r="Q841" s="26"/>
    </row>
    <row r="842" spans="4:17" s="24" customFormat="1" ht="18.75">
      <c r="D842" s="25"/>
      <c r="E842" s="25"/>
      <c r="F842" s="25"/>
      <c r="G842" s="25"/>
      <c r="K842" s="26"/>
      <c r="L842" s="26"/>
      <c r="M842" s="26"/>
      <c r="N842" s="26"/>
      <c r="O842" s="26"/>
      <c r="Q842" s="26"/>
    </row>
    <row r="843" spans="4:17" s="24" customFormat="1" ht="18.75">
      <c r="D843" s="25"/>
      <c r="E843" s="25"/>
      <c r="F843" s="25"/>
      <c r="G843" s="25"/>
      <c r="K843" s="26"/>
      <c r="L843" s="26"/>
      <c r="M843" s="26"/>
      <c r="N843" s="26"/>
      <c r="O843" s="26"/>
      <c r="Q843" s="26"/>
    </row>
    <row r="844" spans="4:17" s="24" customFormat="1" ht="18.75">
      <c r="D844" s="25"/>
      <c r="E844" s="25"/>
      <c r="F844" s="25"/>
      <c r="G844" s="25"/>
      <c r="K844" s="26"/>
      <c r="L844" s="26"/>
      <c r="M844" s="26"/>
      <c r="N844" s="26"/>
      <c r="O844" s="26"/>
      <c r="Q844" s="26"/>
    </row>
    <row r="845" spans="4:17" s="24" customFormat="1" ht="18.75">
      <c r="D845" s="25"/>
      <c r="E845" s="25"/>
      <c r="F845" s="25"/>
      <c r="G845" s="25"/>
      <c r="K845" s="26"/>
      <c r="L845" s="26"/>
      <c r="M845" s="26"/>
      <c r="N845" s="26"/>
      <c r="O845" s="26"/>
      <c r="Q845" s="26"/>
    </row>
    <row r="846" spans="4:17" s="24" customFormat="1" ht="18.75">
      <c r="D846" s="25"/>
      <c r="E846" s="25"/>
      <c r="F846" s="25"/>
      <c r="G846" s="25"/>
      <c r="K846" s="26"/>
      <c r="L846" s="26"/>
      <c r="M846" s="26"/>
      <c r="N846" s="26"/>
      <c r="O846" s="26"/>
      <c r="Q846" s="26"/>
    </row>
    <row r="847" spans="4:17" s="24" customFormat="1" ht="18.75">
      <c r="D847" s="25"/>
      <c r="E847" s="25"/>
      <c r="F847" s="25"/>
      <c r="G847" s="25"/>
      <c r="K847" s="26"/>
      <c r="L847" s="26"/>
      <c r="M847" s="26"/>
      <c r="N847" s="26"/>
      <c r="O847" s="26"/>
      <c r="Q847" s="26"/>
    </row>
    <row r="848" spans="4:17" s="24" customFormat="1" ht="18.75">
      <c r="D848" s="25"/>
      <c r="E848" s="25"/>
      <c r="F848" s="25"/>
      <c r="G848" s="25"/>
      <c r="K848" s="26"/>
      <c r="L848" s="26"/>
      <c r="M848" s="26"/>
      <c r="N848" s="26"/>
      <c r="O848" s="26"/>
      <c r="Q848" s="26"/>
    </row>
    <row r="849" spans="4:17" s="24" customFormat="1" ht="18.75">
      <c r="D849" s="25"/>
      <c r="E849" s="25"/>
      <c r="F849" s="25"/>
      <c r="G849" s="25"/>
      <c r="K849" s="26"/>
      <c r="L849" s="26"/>
      <c r="M849" s="26"/>
      <c r="N849" s="26"/>
      <c r="O849" s="26"/>
      <c r="Q849" s="26"/>
    </row>
    <row r="850" spans="4:17" s="24" customFormat="1" ht="18.75">
      <c r="D850" s="25"/>
      <c r="E850" s="25"/>
      <c r="F850" s="25"/>
      <c r="G850" s="25"/>
      <c r="K850" s="26"/>
      <c r="L850" s="26"/>
      <c r="M850" s="26"/>
      <c r="N850" s="26"/>
      <c r="O850" s="26"/>
      <c r="Q850" s="26"/>
    </row>
    <row r="851" spans="4:17" s="24" customFormat="1" ht="18.75">
      <c r="D851" s="25"/>
      <c r="E851" s="25"/>
      <c r="F851" s="25"/>
      <c r="G851" s="25"/>
      <c r="K851" s="26"/>
      <c r="L851" s="26"/>
      <c r="M851" s="26"/>
      <c r="N851" s="26"/>
      <c r="O851" s="26"/>
      <c r="Q851" s="26"/>
    </row>
    <row r="852" spans="4:17" s="24" customFormat="1" ht="18.75">
      <c r="D852" s="25"/>
      <c r="E852" s="25"/>
      <c r="F852" s="25"/>
      <c r="G852" s="25"/>
      <c r="K852" s="26"/>
      <c r="L852" s="26"/>
      <c r="M852" s="26"/>
      <c r="N852" s="26"/>
      <c r="O852" s="26"/>
      <c r="Q852" s="26"/>
    </row>
    <row r="853" spans="4:17" s="24" customFormat="1" ht="18.75">
      <c r="D853" s="25"/>
      <c r="E853" s="25"/>
      <c r="F853" s="25"/>
      <c r="G853" s="25"/>
      <c r="K853" s="26"/>
      <c r="L853" s="26"/>
      <c r="M853" s="26"/>
      <c r="N853" s="26"/>
      <c r="O853" s="26"/>
      <c r="Q853" s="26"/>
    </row>
    <row r="854" spans="4:17" s="24" customFormat="1" ht="18.75">
      <c r="D854" s="25"/>
      <c r="E854" s="25"/>
      <c r="F854" s="25"/>
      <c r="G854" s="25"/>
      <c r="K854" s="26"/>
      <c r="L854" s="26"/>
      <c r="M854" s="26"/>
      <c r="N854" s="26"/>
      <c r="O854" s="26"/>
      <c r="Q854" s="26"/>
    </row>
    <row r="855" spans="4:17" s="24" customFormat="1" ht="18.75">
      <c r="D855" s="25"/>
      <c r="E855" s="25"/>
      <c r="F855" s="25"/>
      <c r="G855" s="25"/>
      <c r="K855" s="26"/>
      <c r="L855" s="26"/>
      <c r="M855" s="26"/>
      <c r="N855" s="26"/>
      <c r="O855" s="26"/>
      <c r="Q855" s="26"/>
    </row>
    <row r="856" spans="4:17" s="24" customFormat="1" ht="18.75">
      <c r="D856" s="25"/>
      <c r="E856" s="25"/>
      <c r="F856" s="25"/>
      <c r="G856" s="25"/>
      <c r="K856" s="26"/>
      <c r="L856" s="26"/>
      <c r="M856" s="26"/>
      <c r="N856" s="26"/>
      <c r="O856" s="26"/>
      <c r="Q856" s="26"/>
    </row>
    <row r="857" spans="4:17" s="24" customFormat="1" ht="18.75">
      <c r="D857" s="25"/>
      <c r="E857" s="25"/>
      <c r="F857" s="25"/>
      <c r="G857" s="25"/>
      <c r="K857" s="26"/>
      <c r="L857" s="26"/>
      <c r="M857" s="26"/>
      <c r="N857" s="26"/>
      <c r="O857" s="26"/>
      <c r="Q857" s="26"/>
    </row>
    <row r="858" spans="4:17" s="24" customFormat="1" ht="18.75">
      <c r="D858" s="25"/>
      <c r="E858" s="25"/>
      <c r="F858" s="25"/>
      <c r="G858" s="25"/>
      <c r="K858" s="26"/>
      <c r="L858" s="26"/>
      <c r="M858" s="26"/>
      <c r="N858" s="26"/>
      <c r="O858" s="26"/>
      <c r="Q858" s="26"/>
    </row>
    <row r="859" spans="4:17" s="24" customFormat="1" ht="18.75">
      <c r="D859" s="25"/>
      <c r="E859" s="25"/>
      <c r="F859" s="25"/>
      <c r="G859" s="25"/>
      <c r="K859" s="26"/>
      <c r="L859" s="26"/>
      <c r="M859" s="26"/>
      <c r="N859" s="26"/>
      <c r="O859" s="26"/>
      <c r="Q859" s="26"/>
    </row>
    <row r="860" spans="4:17" s="24" customFormat="1" ht="18.75">
      <c r="D860" s="25"/>
      <c r="E860" s="25"/>
      <c r="F860" s="25"/>
      <c r="G860" s="25"/>
      <c r="K860" s="26"/>
      <c r="L860" s="26"/>
      <c r="M860" s="26"/>
      <c r="N860" s="26"/>
      <c r="O860" s="26"/>
      <c r="Q860" s="26"/>
    </row>
    <row r="861" spans="4:17" s="24" customFormat="1" ht="18.75">
      <c r="D861" s="25"/>
      <c r="E861" s="25"/>
      <c r="F861" s="25"/>
      <c r="G861" s="25"/>
      <c r="K861" s="26"/>
      <c r="L861" s="26"/>
      <c r="M861" s="26"/>
      <c r="N861" s="26"/>
      <c r="O861" s="26"/>
      <c r="Q861" s="26"/>
    </row>
    <row r="862" spans="4:17" s="24" customFormat="1" ht="18.75">
      <c r="D862" s="25"/>
      <c r="E862" s="25"/>
      <c r="F862" s="25"/>
      <c r="G862" s="25"/>
      <c r="K862" s="26"/>
      <c r="L862" s="26"/>
      <c r="M862" s="26"/>
      <c r="N862" s="26"/>
      <c r="O862" s="26"/>
      <c r="Q862" s="26"/>
    </row>
    <row r="863" spans="4:17" s="24" customFormat="1" ht="18.75">
      <c r="D863" s="25"/>
      <c r="E863" s="25"/>
      <c r="F863" s="25"/>
      <c r="G863" s="25"/>
      <c r="K863" s="26"/>
      <c r="L863" s="26"/>
      <c r="M863" s="26"/>
      <c r="N863" s="26"/>
      <c r="O863" s="26"/>
      <c r="Q863" s="26"/>
    </row>
    <row r="864" spans="4:17" s="24" customFormat="1" ht="18.75">
      <c r="D864" s="25"/>
      <c r="E864" s="25"/>
      <c r="F864" s="25"/>
      <c r="G864" s="25"/>
      <c r="K864" s="26"/>
      <c r="L864" s="26"/>
      <c r="M864" s="26"/>
      <c r="N864" s="26"/>
      <c r="O864" s="26"/>
      <c r="Q864" s="26"/>
    </row>
    <row r="865" spans="4:17" s="24" customFormat="1" ht="18.75">
      <c r="D865" s="25"/>
      <c r="E865" s="25"/>
      <c r="F865" s="25"/>
      <c r="G865" s="25"/>
      <c r="K865" s="26"/>
      <c r="L865" s="26"/>
      <c r="M865" s="26"/>
      <c r="N865" s="26"/>
      <c r="O865" s="26"/>
      <c r="Q865" s="26"/>
    </row>
    <row r="866" spans="4:17" s="24" customFormat="1" ht="18.75">
      <c r="D866" s="25"/>
      <c r="E866" s="25"/>
      <c r="F866" s="25"/>
      <c r="G866" s="25"/>
      <c r="K866" s="26"/>
      <c r="L866" s="26"/>
      <c r="M866" s="26"/>
      <c r="N866" s="26"/>
      <c r="O866" s="26"/>
      <c r="Q866" s="26"/>
    </row>
    <row r="867" spans="4:17" s="24" customFormat="1" ht="18.75">
      <c r="D867" s="25"/>
      <c r="E867" s="25"/>
      <c r="F867" s="25"/>
      <c r="G867" s="25"/>
      <c r="K867" s="26"/>
      <c r="L867" s="26"/>
      <c r="M867" s="26"/>
      <c r="N867" s="26"/>
      <c r="O867" s="26"/>
      <c r="Q867" s="26"/>
    </row>
    <row r="868" spans="4:17" s="24" customFormat="1" ht="18.75">
      <c r="D868" s="25"/>
      <c r="E868" s="25"/>
      <c r="F868" s="25"/>
      <c r="G868" s="25"/>
      <c r="K868" s="26"/>
      <c r="L868" s="26"/>
      <c r="M868" s="26"/>
      <c r="N868" s="26"/>
      <c r="O868" s="26"/>
      <c r="Q868" s="26"/>
    </row>
    <row r="869" spans="4:17" s="24" customFormat="1" ht="18.75">
      <c r="D869" s="25"/>
      <c r="E869" s="25"/>
      <c r="F869" s="25"/>
      <c r="G869" s="25"/>
      <c r="K869" s="26"/>
      <c r="L869" s="26"/>
      <c r="M869" s="26"/>
      <c r="N869" s="26"/>
      <c r="O869" s="26"/>
      <c r="Q869" s="26"/>
    </row>
    <row r="870" spans="4:17" s="24" customFormat="1" ht="18.75">
      <c r="D870" s="25"/>
      <c r="E870" s="25"/>
      <c r="F870" s="25"/>
      <c r="G870" s="25"/>
      <c r="K870" s="26"/>
      <c r="L870" s="26"/>
      <c r="M870" s="26"/>
      <c r="N870" s="26"/>
      <c r="O870" s="26"/>
      <c r="Q870" s="26"/>
    </row>
    <row r="871" spans="4:17" s="24" customFormat="1" ht="18.75">
      <c r="D871" s="25"/>
      <c r="E871" s="25"/>
      <c r="F871" s="25"/>
      <c r="G871" s="25"/>
      <c r="K871" s="26"/>
      <c r="L871" s="26"/>
      <c r="M871" s="26"/>
      <c r="N871" s="26"/>
      <c r="O871" s="26"/>
      <c r="Q871" s="26"/>
    </row>
    <row r="872" spans="4:17" s="24" customFormat="1" ht="18.75">
      <c r="D872" s="25"/>
      <c r="E872" s="25"/>
      <c r="F872" s="25"/>
      <c r="G872" s="25"/>
      <c r="K872" s="26"/>
      <c r="L872" s="26"/>
      <c r="M872" s="26"/>
      <c r="N872" s="26"/>
      <c r="O872" s="26"/>
      <c r="Q872" s="26"/>
    </row>
    <row r="873" spans="4:17" s="24" customFormat="1" ht="18.75">
      <c r="D873" s="25"/>
      <c r="E873" s="25"/>
      <c r="F873" s="25"/>
      <c r="G873" s="25"/>
      <c r="K873" s="26"/>
      <c r="L873" s="26"/>
      <c r="M873" s="26"/>
      <c r="N873" s="26"/>
      <c r="O873" s="26"/>
      <c r="Q873" s="26"/>
    </row>
    <row r="874" spans="4:17" s="24" customFormat="1" ht="18.75">
      <c r="D874" s="25"/>
      <c r="E874" s="25"/>
      <c r="F874" s="25"/>
      <c r="G874" s="25"/>
      <c r="K874" s="26"/>
      <c r="L874" s="26"/>
      <c r="M874" s="26"/>
      <c r="N874" s="26"/>
      <c r="O874" s="26"/>
      <c r="Q874" s="26"/>
    </row>
    <row r="875" spans="4:17" s="24" customFormat="1" ht="18.75">
      <c r="D875" s="25"/>
      <c r="E875" s="25"/>
      <c r="F875" s="25"/>
      <c r="G875" s="25"/>
      <c r="K875" s="26"/>
      <c r="L875" s="26"/>
      <c r="M875" s="26"/>
      <c r="N875" s="26"/>
      <c r="O875" s="26"/>
      <c r="Q875" s="26"/>
    </row>
    <row r="876" spans="4:17" s="24" customFormat="1" ht="18.75">
      <c r="D876" s="25"/>
      <c r="E876" s="25"/>
      <c r="F876" s="25"/>
      <c r="G876" s="25"/>
      <c r="K876" s="26"/>
      <c r="L876" s="26"/>
      <c r="M876" s="26"/>
      <c r="N876" s="26"/>
      <c r="O876" s="26"/>
      <c r="Q876" s="26"/>
    </row>
    <row r="877" spans="4:17" s="24" customFormat="1" ht="18.75">
      <c r="D877" s="25"/>
      <c r="E877" s="25"/>
      <c r="F877" s="25"/>
      <c r="G877" s="25"/>
      <c r="K877" s="26"/>
      <c r="L877" s="26"/>
      <c r="M877" s="26"/>
      <c r="N877" s="26"/>
      <c r="O877" s="26"/>
      <c r="Q877" s="26"/>
    </row>
    <row r="878" spans="4:17" s="24" customFormat="1" ht="18.75">
      <c r="D878" s="25"/>
      <c r="E878" s="25"/>
      <c r="F878" s="25"/>
      <c r="G878" s="25"/>
      <c r="K878" s="26"/>
      <c r="L878" s="26"/>
      <c r="M878" s="26"/>
      <c r="N878" s="26"/>
      <c r="O878" s="26"/>
      <c r="Q878" s="26"/>
    </row>
    <row r="879" spans="4:17" s="24" customFormat="1" ht="18.75">
      <c r="D879" s="25"/>
      <c r="E879" s="25"/>
      <c r="F879" s="25"/>
      <c r="G879" s="25"/>
      <c r="K879" s="26"/>
      <c r="L879" s="26"/>
      <c r="M879" s="26"/>
      <c r="N879" s="26"/>
      <c r="O879" s="26"/>
      <c r="Q879" s="26"/>
    </row>
    <row r="880" spans="4:17" s="24" customFormat="1" ht="18.75">
      <c r="D880" s="25"/>
      <c r="E880" s="25"/>
      <c r="F880" s="25"/>
      <c r="G880" s="25"/>
      <c r="K880" s="26"/>
      <c r="L880" s="26"/>
      <c r="M880" s="26"/>
      <c r="N880" s="26"/>
      <c r="O880" s="26"/>
      <c r="Q880" s="26"/>
    </row>
    <row r="881" spans="4:17" s="24" customFormat="1" ht="18.75">
      <c r="D881" s="25"/>
      <c r="E881" s="25"/>
      <c r="F881" s="25"/>
      <c r="G881" s="25"/>
      <c r="K881" s="26"/>
      <c r="L881" s="26"/>
      <c r="M881" s="26"/>
      <c r="N881" s="26"/>
      <c r="O881" s="26"/>
      <c r="Q881" s="26"/>
    </row>
    <row r="882" spans="4:17" s="24" customFormat="1" ht="18.75">
      <c r="D882" s="25"/>
      <c r="E882" s="25"/>
      <c r="F882" s="25"/>
      <c r="G882" s="25"/>
      <c r="K882" s="26"/>
      <c r="L882" s="26"/>
      <c r="M882" s="26"/>
      <c r="N882" s="26"/>
      <c r="O882" s="26"/>
      <c r="Q882" s="26"/>
    </row>
    <row r="883" spans="4:17" s="24" customFormat="1" ht="18.75">
      <c r="D883" s="25"/>
      <c r="E883" s="25"/>
      <c r="F883" s="25"/>
      <c r="G883" s="25"/>
      <c r="K883" s="26"/>
      <c r="L883" s="26"/>
      <c r="M883" s="26"/>
      <c r="N883" s="26"/>
      <c r="O883" s="26"/>
      <c r="Q883" s="26"/>
    </row>
    <row r="884" spans="4:17" s="24" customFormat="1" ht="18.75">
      <c r="D884" s="25"/>
      <c r="E884" s="25"/>
      <c r="F884" s="25"/>
      <c r="G884" s="25"/>
      <c r="K884" s="26"/>
      <c r="L884" s="26"/>
      <c r="M884" s="26"/>
      <c r="N884" s="26"/>
      <c r="O884" s="26"/>
      <c r="Q884" s="26"/>
    </row>
    <row r="885" spans="4:17" s="24" customFormat="1" ht="18.75">
      <c r="D885" s="25"/>
      <c r="E885" s="25"/>
      <c r="F885" s="25"/>
      <c r="G885" s="25"/>
      <c r="K885" s="26"/>
      <c r="L885" s="26"/>
      <c r="M885" s="26"/>
      <c r="N885" s="26"/>
      <c r="O885" s="26"/>
      <c r="Q885" s="26"/>
    </row>
    <row r="886" spans="4:17" s="24" customFormat="1" ht="18.75">
      <c r="D886" s="25"/>
      <c r="E886" s="25"/>
      <c r="F886" s="25"/>
      <c r="G886" s="25"/>
      <c r="K886" s="26"/>
      <c r="L886" s="26"/>
      <c r="M886" s="26"/>
      <c r="N886" s="26"/>
      <c r="O886" s="26"/>
      <c r="Q886" s="26"/>
    </row>
    <row r="887" spans="4:17" s="24" customFormat="1" ht="18.75">
      <c r="D887" s="25"/>
      <c r="E887" s="25"/>
      <c r="F887" s="25"/>
      <c r="G887" s="25"/>
      <c r="K887" s="26"/>
      <c r="L887" s="26"/>
      <c r="M887" s="26"/>
      <c r="N887" s="26"/>
      <c r="O887" s="26"/>
      <c r="Q887" s="26"/>
    </row>
    <row r="888" spans="4:17" s="24" customFormat="1" ht="18.75">
      <c r="D888" s="25"/>
      <c r="E888" s="25"/>
      <c r="F888" s="25"/>
      <c r="G888" s="25"/>
      <c r="K888" s="26"/>
      <c r="L888" s="26"/>
      <c r="M888" s="26"/>
      <c r="N888" s="26"/>
      <c r="O888" s="26"/>
      <c r="Q888" s="26"/>
    </row>
    <row r="889" spans="4:17" s="24" customFormat="1" ht="18.75">
      <c r="D889" s="25"/>
      <c r="E889" s="25"/>
      <c r="F889" s="25"/>
      <c r="G889" s="25"/>
      <c r="K889" s="26"/>
      <c r="L889" s="26"/>
      <c r="M889" s="26"/>
      <c r="N889" s="26"/>
      <c r="O889" s="26"/>
      <c r="Q889" s="26"/>
    </row>
    <row r="890" spans="4:17" s="24" customFormat="1" ht="18.75">
      <c r="D890" s="25"/>
      <c r="E890" s="25"/>
      <c r="F890" s="25"/>
      <c r="G890" s="25"/>
      <c r="K890" s="26"/>
      <c r="L890" s="26"/>
      <c r="M890" s="26"/>
      <c r="N890" s="26"/>
      <c r="O890" s="26"/>
      <c r="Q890" s="26"/>
    </row>
    <row r="891" spans="4:17" s="24" customFormat="1" ht="18.75">
      <c r="D891" s="25"/>
      <c r="E891" s="25"/>
      <c r="F891" s="25"/>
      <c r="G891" s="25"/>
      <c r="K891" s="26"/>
      <c r="L891" s="26"/>
      <c r="M891" s="26"/>
      <c r="N891" s="26"/>
      <c r="O891" s="26"/>
      <c r="Q891" s="26"/>
    </row>
    <row r="892" spans="4:17" s="24" customFormat="1" ht="18.75">
      <c r="D892" s="25"/>
      <c r="E892" s="25"/>
      <c r="F892" s="25"/>
      <c r="G892" s="25"/>
      <c r="K892" s="26"/>
      <c r="L892" s="26"/>
      <c r="M892" s="26"/>
      <c r="N892" s="26"/>
      <c r="O892" s="26"/>
      <c r="Q892" s="26"/>
    </row>
    <row r="893" spans="4:17" s="24" customFormat="1" ht="18.75">
      <c r="D893" s="25"/>
      <c r="E893" s="25"/>
      <c r="F893" s="25"/>
      <c r="G893" s="25"/>
      <c r="K893" s="26"/>
      <c r="L893" s="26"/>
      <c r="M893" s="26"/>
      <c r="N893" s="26"/>
      <c r="O893" s="26"/>
      <c r="Q893" s="26"/>
    </row>
    <row r="894" spans="4:17" s="24" customFormat="1" ht="18.75">
      <c r="D894" s="25"/>
      <c r="E894" s="25"/>
      <c r="F894" s="25"/>
      <c r="G894" s="25"/>
      <c r="K894" s="26"/>
      <c r="L894" s="26"/>
      <c r="M894" s="26"/>
      <c r="N894" s="26"/>
      <c r="O894" s="26"/>
      <c r="Q894" s="26"/>
    </row>
    <row r="895" spans="4:17" s="24" customFormat="1" ht="18.75">
      <c r="D895" s="25"/>
      <c r="E895" s="25"/>
      <c r="F895" s="25"/>
      <c r="G895" s="25"/>
      <c r="K895" s="26"/>
      <c r="L895" s="26"/>
      <c r="M895" s="26"/>
      <c r="N895" s="26"/>
      <c r="O895" s="26"/>
      <c r="Q895" s="26"/>
    </row>
    <row r="896" spans="4:17" s="24" customFormat="1" ht="18.75">
      <c r="D896" s="25"/>
      <c r="E896" s="25"/>
      <c r="F896" s="25"/>
      <c r="G896" s="25"/>
      <c r="K896" s="26"/>
      <c r="L896" s="26"/>
      <c r="M896" s="26"/>
      <c r="N896" s="26"/>
      <c r="O896" s="26"/>
      <c r="Q896" s="26"/>
    </row>
    <row r="897" spans="4:17" s="24" customFormat="1" ht="18.75">
      <c r="D897" s="25"/>
      <c r="E897" s="25"/>
      <c r="F897" s="25"/>
      <c r="G897" s="25"/>
      <c r="K897" s="26"/>
      <c r="L897" s="26"/>
      <c r="M897" s="26"/>
      <c r="N897" s="26"/>
      <c r="O897" s="26"/>
      <c r="Q897" s="26"/>
    </row>
    <row r="898" spans="4:17" s="24" customFormat="1" ht="18.75">
      <c r="D898" s="25"/>
      <c r="E898" s="25"/>
      <c r="F898" s="25"/>
      <c r="G898" s="25"/>
      <c r="K898" s="26"/>
      <c r="L898" s="26"/>
      <c r="M898" s="26"/>
      <c r="N898" s="26"/>
      <c r="O898" s="26"/>
      <c r="Q898" s="26"/>
    </row>
    <row r="899" spans="4:17" s="24" customFormat="1" ht="18.75">
      <c r="D899" s="25"/>
      <c r="E899" s="25"/>
      <c r="F899" s="25"/>
      <c r="G899" s="25"/>
      <c r="K899" s="26"/>
      <c r="L899" s="26"/>
      <c r="M899" s="26"/>
      <c r="N899" s="26"/>
      <c r="O899" s="26"/>
      <c r="Q899" s="26"/>
    </row>
    <row r="900" spans="4:17" s="24" customFormat="1" ht="18.75">
      <c r="D900" s="25"/>
      <c r="E900" s="25"/>
      <c r="F900" s="25"/>
      <c r="G900" s="25"/>
      <c r="K900" s="26"/>
      <c r="L900" s="26"/>
      <c r="M900" s="26"/>
      <c r="N900" s="26"/>
      <c r="O900" s="26"/>
      <c r="Q900" s="26"/>
    </row>
    <row r="901" spans="4:17" s="24" customFormat="1" ht="18.75">
      <c r="D901" s="25"/>
      <c r="E901" s="25"/>
      <c r="F901" s="25"/>
      <c r="G901" s="25"/>
      <c r="K901" s="26"/>
      <c r="L901" s="26"/>
      <c r="M901" s="26"/>
      <c r="N901" s="26"/>
      <c r="O901" s="26"/>
      <c r="Q901" s="26"/>
    </row>
    <row r="902" spans="4:17" s="24" customFormat="1" ht="18.75">
      <c r="D902" s="25"/>
      <c r="E902" s="25"/>
      <c r="F902" s="25"/>
      <c r="G902" s="25"/>
      <c r="K902" s="26"/>
      <c r="L902" s="26"/>
      <c r="M902" s="26"/>
      <c r="N902" s="26"/>
      <c r="O902" s="26"/>
      <c r="Q902" s="26"/>
    </row>
    <row r="903" spans="4:17" s="24" customFormat="1" ht="18.75">
      <c r="D903" s="25"/>
      <c r="E903" s="25"/>
      <c r="F903" s="25"/>
      <c r="G903" s="25"/>
      <c r="K903" s="26"/>
      <c r="L903" s="26"/>
      <c r="M903" s="26"/>
      <c r="N903" s="26"/>
      <c r="O903" s="26"/>
      <c r="Q903" s="26"/>
    </row>
    <row r="904" spans="4:17" s="24" customFormat="1" ht="18.75">
      <c r="D904" s="25"/>
      <c r="E904" s="25"/>
      <c r="F904" s="25"/>
      <c r="G904" s="25"/>
      <c r="K904" s="26"/>
      <c r="L904" s="26"/>
      <c r="M904" s="26"/>
      <c r="N904" s="26"/>
      <c r="O904" s="26"/>
      <c r="Q904" s="26"/>
    </row>
    <row r="905" spans="4:17" s="24" customFormat="1" ht="18.75">
      <c r="D905" s="25"/>
      <c r="E905" s="25"/>
      <c r="F905" s="25"/>
      <c r="G905" s="25"/>
      <c r="K905" s="26"/>
      <c r="L905" s="26"/>
      <c r="M905" s="26"/>
      <c r="N905" s="26"/>
      <c r="O905" s="26"/>
      <c r="Q905" s="26"/>
    </row>
    <row r="906" spans="4:17" s="24" customFormat="1" ht="18.75">
      <c r="D906" s="25"/>
      <c r="E906" s="25"/>
      <c r="F906" s="25"/>
      <c r="G906" s="25"/>
      <c r="K906" s="26"/>
      <c r="L906" s="26"/>
      <c r="M906" s="26"/>
      <c r="N906" s="26"/>
      <c r="O906" s="26"/>
      <c r="Q906" s="26"/>
    </row>
    <row r="907" spans="4:17" s="24" customFormat="1" ht="18.75">
      <c r="D907" s="25"/>
      <c r="E907" s="25"/>
      <c r="F907" s="25"/>
      <c r="G907" s="25"/>
      <c r="K907" s="26"/>
      <c r="L907" s="26"/>
      <c r="M907" s="26"/>
      <c r="N907" s="26"/>
      <c r="O907" s="26"/>
      <c r="Q907" s="26"/>
    </row>
    <row r="908" spans="4:17" s="24" customFormat="1" ht="18.75">
      <c r="D908" s="25"/>
      <c r="E908" s="25"/>
      <c r="F908" s="25"/>
      <c r="G908" s="25"/>
      <c r="K908" s="26"/>
      <c r="L908" s="26"/>
      <c r="M908" s="26"/>
      <c r="N908" s="26"/>
      <c r="O908" s="26"/>
      <c r="Q908" s="26"/>
    </row>
    <row r="909" spans="4:17" s="24" customFormat="1" ht="18.75">
      <c r="D909" s="25"/>
      <c r="E909" s="25"/>
      <c r="F909" s="25"/>
      <c r="G909" s="25"/>
      <c r="K909" s="26"/>
      <c r="L909" s="26"/>
      <c r="M909" s="26"/>
      <c r="N909" s="26"/>
      <c r="O909" s="26"/>
      <c r="Q909" s="26"/>
    </row>
    <row r="910" spans="4:17" s="24" customFormat="1" ht="18.75">
      <c r="D910" s="25"/>
      <c r="E910" s="25"/>
      <c r="F910" s="25"/>
      <c r="G910" s="25"/>
      <c r="K910" s="26"/>
      <c r="L910" s="26"/>
      <c r="M910" s="26"/>
      <c r="N910" s="26"/>
      <c r="O910" s="26"/>
      <c r="Q910" s="26"/>
    </row>
    <row r="911" spans="4:17" s="24" customFormat="1" ht="18.75">
      <c r="D911" s="25"/>
      <c r="E911" s="25"/>
      <c r="F911" s="25"/>
      <c r="G911" s="25"/>
      <c r="K911" s="26"/>
      <c r="L911" s="26"/>
      <c r="M911" s="26"/>
      <c r="N911" s="26"/>
      <c r="O911" s="26"/>
      <c r="Q911" s="26"/>
    </row>
    <row r="912" spans="4:17" s="24" customFormat="1" ht="18.75">
      <c r="D912" s="25"/>
      <c r="E912" s="25"/>
      <c r="F912" s="25"/>
      <c r="G912" s="25"/>
      <c r="K912" s="26"/>
      <c r="L912" s="26"/>
      <c r="M912" s="26"/>
      <c r="N912" s="26"/>
      <c r="O912" s="26"/>
      <c r="Q912" s="26"/>
    </row>
    <row r="913" spans="4:17" s="24" customFormat="1" ht="18.75">
      <c r="D913" s="25"/>
      <c r="E913" s="25"/>
      <c r="F913" s="25"/>
      <c r="G913" s="25"/>
      <c r="K913" s="26"/>
      <c r="L913" s="26"/>
      <c r="M913" s="26"/>
      <c r="N913" s="26"/>
      <c r="O913" s="26"/>
      <c r="Q913" s="26"/>
    </row>
    <row r="914" spans="4:17" s="24" customFormat="1" ht="18.75">
      <c r="D914" s="25"/>
      <c r="E914" s="25"/>
      <c r="F914" s="25"/>
      <c r="G914" s="25"/>
      <c r="K914" s="26"/>
      <c r="L914" s="26"/>
      <c r="M914" s="26"/>
      <c r="N914" s="26"/>
      <c r="O914" s="26"/>
      <c r="Q914" s="26"/>
    </row>
    <row r="915" spans="4:17" s="24" customFormat="1" ht="18.75">
      <c r="D915" s="25"/>
      <c r="E915" s="25"/>
      <c r="F915" s="25"/>
      <c r="G915" s="25"/>
      <c r="K915" s="26"/>
      <c r="L915" s="26"/>
      <c r="M915" s="26"/>
      <c r="N915" s="26"/>
      <c r="O915" s="26"/>
      <c r="Q915" s="26"/>
    </row>
    <row r="916" spans="4:17" s="24" customFormat="1" ht="18.75">
      <c r="D916" s="25"/>
      <c r="E916" s="25"/>
      <c r="F916" s="25"/>
      <c r="G916" s="25"/>
      <c r="K916" s="26"/>
      <c r="L916" s="26"/>
      <c r="M916" s="26"/>
      <c r="N916" s="26"/>
      <c r="O916" s="26"/>
      <c r="Q916" s="26"/>
    </row>
    <row r="917" spans="4:17" s="24" customFormat="1" ht="18.75">
      <c r="D917" s="25"/>
      <c r="E917" s="25"/>
      <c r="F917" s="25"/>
      <c r="G917" s="25"/>
      <c r="K917" s="26"/>
      <c r="L917" s="26"/>
      <c r="M917" s="26"/>
      <c r="N917" s="26"/>
      <c r="O917" s="26"/>
      <c r="Q917" s="26"/>
    </row>
    <row r="918" spans="4:17" s="24" customFormat="1" ht="18.75">
      <c r="D918" s="25"/>
      <c r="E918" s="25"/>
      <c r="F918" s="25"/>
      <c r="G918" s="25"/>
      <c r="K918" s="26"/>
      <c r="L918" s="26"/>
      <c r="M918" s="26"/>
      <c r="N918" s="26"/>
      <c r="O918" s="26"/>
      <c r="Q918" s="26"/>
    </row>
    <row r="919" spans="4:17" s="24" customFormat="1" ht="18.75">
      <c r="D919" s="25"/>
      <c r="E919" s="25"/>
      <c r="F919" s="25"/>
      <c r="G919" s="25"/>
      <c r="K919" s="26"/>
      <c r="L919" s="26"/>
      <c r="M919" s="26"/>
      <c r="N919" s="26"/>
      <c r="O919" s="26"/>
      <c r="Q919" s="26"/>
    </row>
    <row r="920" spans="4:17" s="24" customFormat="1" ht="18.75">
      <c r="D920" s="25"/>
      <c r="E920" s="25"/>
      <c r="F920" s="25"/>
      <c r="G920" s="25"/>
      <c r="K920" s="26"/>
      <c r="L920" s="26"/>
      <c r="M920" s="26"/>
      <c r="N920" s="26"/>
      <c r="O920" s="26"/>
      <c r="Q920" s="26"/>
    </row>
    <row r="921" spans="4:17" s="24" customFormat="1" ht="18.75">
      <c r="D921" s="25"/>
      <c r="E921" s="25"/>
      <c r="F921" s="25"/>
      <c r="G921" s="25"/>
      <c r="K921" s="26"/>
      <c r="L921" s="26"/>
      <c r="M921" s="26"/>
      <c r="N921" s="26"/>
      <c r="O921" s="26"/>
      <c r="Q921" s="26"/>
    </row>
    <row r="922" spans="4:17" s="24" customFormat="1" ht="18.75">
      <c r="D922" s="25"/>
      <c r="E922" s="25"/>
      <c r="F922" s="25"/>
      <c r="G922" s="25"/>
      <c r="K922" s="26"/>
      <c r="L922" s="26"/>
      <c r="M922" s="26"/>
      <c r="N922" s="26"/>
      <c r="O922" s="26"/>
      <c r="Q922" s="26"/>
    </row>
    <row r="923" spans="4:17" s="24" customFormat="1" ht="18.75">
      <c r="D923" s="25"/>
      <c r="E923" s="25"/>
      <c r="F923" s="25"/>
      <c r="G923" s="25"/>
      <c r="K923" s="26"/>
      <c r="L923" s="26"/>
      <c r="M923" s="26"/>
      <c r="N923" s="26"/>
      <c r="O923" s="26"/>
      <c r="Q923" s="26"/>
    </row>
    <row r="924" spans="4:17" s="24" customFormat="1" ht="18.75">
      <c r="D924" s="25"/>
      <c r="E924" s="25"/>
      <c r="F924" s="25"/>
      <c r="G924" s="25"/>
      <c r="K924" s="26"/>
      <c r="L924" s="26"/>
      <c r="M924" s="26"/>
      <c r="N924" s="26"/>
      <c r="O924" s="26"/>
      <c r="Q924" s="26"/>
    </row>
    <row r="925" spans="4:17" s="24" customFormat="1" ht="18.75">
      <c r="D925" s="25"/>
      <c r="E925" s="25"/>
      <c r="F925" s="25"/>
      <c r="G925" s="25"/>
      <c r="K925" s="26"/>
      <c r="L925" s="26"/>
      <c r="M925" s="26"/>
      <c r="N925" s="26"/>
      <c r="O925" s="26"/>
      <c r="Q925" s="26"/>
    </row>
    <row r="926" spans="4:17" s="24" customFormat="1" ht="18.75">
      <c r="D926" s="25"/>
      <c r="E926" s="25"/>
      <c r="F926" s="25"/>
      <c r="G926" s="25"/>
      <c r="K926" s="26"/>
      <c r="L926" s="26"/>
      <c r="M926" s="26"/>
      <c r="N926" s="26"/>
      <c r="O926" s="26"/>
      <c r="Q926" s="26"/>
    </row>
    <row r="927" spans="4:17" s="24" customFormat="1" ht="18.75">
      <c r="D927" s="25"/>
      <c r="E927" s="25"/>
      <c r="F927" s="25"/>
      <c r="G927" s="25"/>
      <c r="K927" s="26"/>
      <c r="L927" s="26"/>
      <c r="M927" s="26"/>
      <c r="N927" s="26"/>
      <c r="O927" s="26"/>
      <c r="Q927" s="26"/>
    </row>
    <row r="928" spans="4:17" s="24" customFormat="1" ht="18.75">
      <c r="D928" s="25"/>
      <c r="E928" s="25"/>
      <c r="F928" s="25"/>
      <c r="G928" s="25"/>
      <c r="K928" s="26"/>
      <c r="L928" s="26"/>
      <c r="M928" s="26"/>
      <c r="N928" s="26"/>
      <c r="O928" s="26"/>
      <c r="Q928" s="26"/>
    </row>
    <row r="929" spans="4:17" s="24" customFormat="1" ht="18.75">
      <c r="D929" s="25"/>
      <c r="E929" s="25"/>
      <c r="F929" s="25"/>
      <c r="G929" s="25"/>
      <c r="K929" s="26"/>
      <c r="L929" s="26"/>
      <c r="M929" s="26"/>
      <c r="N929" s="26"/>
      <c r="O929" s="26"/>
      <c r="Q929" s="26"/>
    </row>
    <row r="930" spans="4:17" s="24" customFormat="1" ht="18.75">
      <c r="D930" s="25"/>
      <c r="E930" s="25"/>
      <c r="F930" s="25"/>
      <c r="G930" s="25"/>
      <c r="K930" s="26"/>
      <c r="L930" s="26"/>
      <c r="M930" s="26"/>
      <c r="N930" s="26"/>
      <c r="O930" s="26"/>
      <c r="Q930" s="26"/>
    </row>
    <row r="931" spans="4:17" s="24" customFormat="1" ht="18.75">
      <c r="D931" s="25"/>
      <c r="E931" s="25"/>
      <c r="F931" s="25"/>
      <c r="G931" s="25"/>
      <c r="K931" s="26"/>
      <c r="L931" s="26"/>
      <c r="M931" s="26"/>
      <c r="N931" s="26"/>
      <c r="O931" s="26"/>
      <c r="Q931" s="26"/>
    </row>
    <row r="932" spans="4:17" s="24" customFormat="1" ht="18.75">
      <c r="D932" s="25"/>
      <c r="E932" s="25"/>
      <c r="F932" s="25"/>
      <c r="G932" s="25"/>
      <c r="K932" s="26"/>
      <c r="L932" s="26"/>
      <c r="M932" s="26"/>
      <c r="N932" s="26"/>
      <c r="O932" s="26"/>
      <c r="Q932" s="26"/>
    </row>
    <row r="933" spans="4:17" s="24" customFormat="1" ht="18.75">
      <c r="D933" s="25"/>
      <c r="E933" s="25"/>
      <c r="F933" s="25"/>
      <c r="G933" s="25"/>
      <c r="K933" s="26"/>
      <c r="L933" s="26"/>
      <c r="M933" s="26"/>
      <c r="N933" s="26"/>
      <c r="O933" s="26"/>
      <c r="Q933" s="26"/>
    </row>
    <row r="934" spans="4:17" s="24" customFormat="1" ht="18.75">
      <c r="D934" s="25"/>
      <c r="E934" s="25"/>
      <c r="F934" s="25"/>
      <c r="G934" s="25"/>
      <c r="K934" s="26"/>
      <c r="L934" s="26"/>
      <c r="M934" s="26"/>
      <c r="N934" s="26"/>
      <c r="O934" s="26"/>
      <c r="Q934" s="26"/>
    </row>
    <row r="935" spans="4:17" s="24" customFormat="1" ht="18.75">
      <c r="D935" s="25"/>
      <c r="E935" s="25"/>
      <c r="F935" s="25"/>
      <c r="G935" s="25"/>
      <c r="K935" s="26"/>
      <c r="L935" s="26"/>
      <c r="M935" s="26"/>
      <c r="N935" s="26"/>
      <c r="O935" s="26"/>
      <c r="Q935" s="26"/>
    </row>
    <row r="936" spans="4:17" s="24" customFormat="1" ht="18.75">
      <c r="D936" s="25"/>
      <c r="E936" s="25"/>
      <c r="F936" s="25"/>
      <c r="G936" s="25"/>
      <c r="K936" s="26"/>
      <c r="L936" s="26"/>
      <c r="M936" s="26"/>
      <c r="N936" s="26"/>
      <c r="O936" s="26"/>
      <c r="Q936" s="26"/>
    </row>
    <row r="937" spans="4:17" s="24" customFormat="1" ht="18.75">
      <c r="D937" s="25"/>
      <c r="E937" s="25"/>
      <c r="F937" s="25"/>
      <c r="G937" s="25"/>
      <c r="K937" s="26"/>
      <c r="L937" s="26"/>
      <c r="M937" s="26"/>
      <c r="N937" s="26"/>
      <c r="O937" s="26"/>
      <c r="Q937" s="26"/>
    </row>
    <row r="938" spans="4:17" s="24" customFormat="1" ht="18.75">
      <c r="D938" s="25"/>
      <c r="E938" s="25"/>
      <c r="F938" s="25"/>
      <c r="G938" s="25"/>
      <c r="K938" s="26"/>
      <c r="L938" s="26"/>
      <c r="M938" s="26"/>
      <c r="N938" s="26"/>
      <c r="O938" s="26"/>
      <c r="Q938" s="26"/>
    </row>
    <row r="939" spans="4:17" s="24" customFormat="1" ht="18.75">
      <c r="D939" s="25"/>
      <c r="E939" s="25"/>
      <c r="F939" s="25"/>
      <c r="G939" s="25"/>
      <c r="K939" s="26"/>
      <c r="L939" s="26"/>
      <c r="M939" s="26"/>
      <c r="N939" s="26"/>
      <c r="O939" s="26"/>
      <c r="Q939" s="26"/>
    </row>
    <row r="940" spans="4:17" s="24" customFormat="1" ht="18.75">
      <c r="D940" s="25"/>
      <c r="E940" s="25"/>
      <c r="F940" s="25"/>
      <c r="G940" s="25"/>
      <c r="K940" s="26"/>
      <c r="L940" s="26"/>
      <c r="M940" s="26"/>
      <c r="N940" s="26"/>
      <c r="O940" s="26"/>
      <c r="Q940" s="26"/>
    </row>
    <row r="941" spans="4:17" s="24" customFormat="1" ht="18.75">
      <c r="D941" s="25"/>
      <c r="E941" s="25"/>
      <c r="F941" s="25"/>
      <c r="G941" s="25"/>
      <c r="K941" s="26"/>
      <c r="L941" s="26"/>
      <c r="M941" s="26"/>
      <c r="N941" s="26"/>
      <c r="O941" s="26"/>
      <c r="Q941" s="26"/>
    </row>
    <row r="942" spans="4:17" s="24" customFormat="1" ht="18.75">
      <c r="D942" s="25"/>
      <c r="E942" s="25"/>
      <c r="F942" s="25"/>
      <c r="G942" s="25"/>
      <c r="K942" s="26"/>
      <c r="L942" s="26"/>
      <c r="M942" s="26"/>
      <c r="N942" s="26"/>
      <c r="O942" s="26"/>
      <c r="Q942" s="26"/>
    </row>
    <row r="943" spans="4:17" s="24" customFormat="1" ht="18.75">
      <c r="D943" s="25"/>
      <c r="E943" s="25"/>
      <c r="F943" s="25"/>
      <c r="G943" s="25"/>
      <c r="K943" s="26"/>
      <c r="L943" s="26"/>
      <c r="M943" s="26"/>
      <c r="N943" s="26"/>
      <c r="O943" s="26"/>
      <c r="Q943" s="26"/>
    </row>
    <row r="944" spans="4:17" s="24" customFormat="1" ht="18.75">
      <c r="D944" s="25"/>
      <c r="E944" s="25"/>
      <c r="F944" s="25"/>
      <c r="G944" s="25"/>
      <c r="K944" s="26"/>
      <c r="L944" s="26"/>
      <c r="M944" s="26"/>
      <c r="N944" s="26"/>
      <c r="O944" s="26"/>
      <c r="Q944" s="26"/>
    </row>
    <row r="945" spans="4:17" s="24" customFormat="1" ht="18.75">
      <c r="D945" s="25"/>
      <c r="E945" s="25"/>
      <c r="F945" s="25"/>
      <c r="G945" s="25"/>
      <c r="K945" s="26"/>
      <c r="L945" s="26"/>
      <c r="M945" s="26"/>
      <c r="N945" s="26"/>
      <c r="O945" s="26"/>
      <c r="Q945" s="26"/>
    </row>
    <row r="946" spans="4:17" s="24" customFormat="1" ht="18.75">
      <c r="D946" s="25"/>
      <c r="E946" s="25"/>
      <c r="F946" s="25"/>
      <c r="G946" s="25"/>
      <c r="K946" s="26"/>
      <c r="L946" s="26"/>
      <c r="M946" s="26"/>
      <c r="N946" s="26"/>
      <c r="O946" s="26"/>
      <c r="Q946" s="26"/>
    </row>
    <row r="947" spans="4:17" s="24" customFormat="1" ht="18.75">
      <c r="D947" s="25"/>
      <c r="E947" s="25"/>
      <c r="F947" s="25"/>
      <c r="G947" s="25"/>
      <c r="K947" s="26"/>
      <c r="L947" s="26"/>
      <c r="M947" s="26"/>
      <c r="N947" s="26"/>
      <c r="O947" s="26"/>
      <c r="Q947" s="26"/>
    </row>
    <row r="948" spans="4:17" s="24" customFormat="1" ht="18.75">
      <c r="D948" s="25"/>
      <c r="E948" s="25"/>
      <c r="F948" s="25"/>
      <c r="G948" s="25"/>
      <c r="K948" s="26"/>
      <c r="L948" s="26"/>
      <c r="M948" s="26"/>
      <c r="N948" s="26"/>
      <c r="O948" s="26"/>
      <c r="Q948" s="26"/>
    </row>
    <row r="949" spans="4:17" s="24" customFormat="1" ht="18.75">
      <c r="D949" s="25"/>
      <c r="E949" s="25"/>
      <c r="F949" s="25"/>
      <c r="G949" s="25"/>
      <c r="K949" s="26"/>
      <c r="L949" s="26"/>
      <c r="M949" s="26"/>
      <c r="N949" s="26"/>
      <c r="O949" s="26"/>
      <c r="Q949" s="26"/>
    </row>
    <row r="950" spans="4:17" s="24" customFormat="1" ht="18.75">
      <c r="D950" s="25"/>
      <c r="E950" s="25"/>
      <c r="F950" s="25"/>
      <c r="G950" s="25"/>
      <c r="K950" s="26"/>
      <c r="L950" s="26"/>
      <c r="M950" s="26"/>
      <c r="N950" s="26"/>
      <c r="O950" s="26"/>
      <c r="Q950" s="26"/>
    </row>
    <row r="951" spans="4:17" s="24" customFormat="1" ht="18.75">
      <c r="D951" s="25"/>
      <c r="E951" s="25"/>
      <c r="F951" s="25"/>
      <c r="G951" s="25"/>
      <c r="K951" s="26"/>
      <c r="L951" s="26"/>
      <c r="M951" s="26"/>
      <c r="N951" s="26"/>
      <c r="O951" s="26"/>
      <c r="Q951" s="26"/>
    </row>
    <row r="952" spans="4:17" s="24" customFormat="1" ht="18.75">
      <c r="D952" s="25"/>
      <c r="E952" s="25"/>
      <c r="F952" s="25"/>
      <c r="G952" s="25"/>
      <c r="K952" s="26"/>
      <c r="L952" s="26"/>
      <c r="M952" s="26"/>
      <c r="N952" s="26"/>
      <c r="O952" s="26"/>
      <c r="Q952" s="26"/>
    </row>
    <row r="953" spans="4:17" s="24" customFormat="1" ht="18.75">
      <c r="D953" s="25"/>
      <c r="E953" s="25"/>
      <c r="F953" s="25"/>
      <c r="G953" s="25"/>
      <c r="K953" s="26"/>
      <c r="L953" s="26"/>
      <c r="M953" s="26"/>
      <c r="N953" s="26"/>
      <c r="O953" s="26"/>
      <c r="Q953" s="26"/>
    </row>
    <row r="954" spans="4:17" s="24" customFormat="1" ht="18.75">
      <c r="D954" s="25"/>
      <c r="E954" s="25"/>
      <c r="F954" s="25"/>
      <c r="G954" s="25"/>
      <c r="K954" s="26"/>
      <c r="L954" s="26"/>
      <c r="M954" s="26"/>
      <c r="N954" s="26"/>
      <c r="O954" s="26"/>
      <c r="Q954" s="26"/>
    </row>
    <row r="955" spans="4:17" s="24" customFormat="1" ht="18.75">
      <c r="D955" s="25"/>
      <c r="E955" s="25"/>
      <c r="F955" s="25"/>
      <c r="G955" s="25"/>
      <c r="K955" s="26"/>
      <c r="L955" s="26"/>
      <c r="M955" s="26"/>
      <c r="N955" s="26"/>
      <c r="O955" s="26"/>
      <c r="Q955" s="26"/>
    </row>
    <row r="956" spans="4:17" s="24" customFormat="1" ht="18.75">
      <c r="D956" s="25"/>
      <c r="E956" s="25"/>
      <c r="F956" s="25"/>
      <c r="G956" s="25"/>
      <c r="K956" s="26"/>
      <c r="L956" s="26"/>
      <c r="M956" s="26"/>
      <c r="N956" s="26"/>
      <c r="O956" s="26"/>
      <c r="Q956" s="26"/>
    </row>
    <row r="957" spans="4:17" s="24" customFormat="1" ht="18.75">
      <c r="D957" s="25"/>
      <c r="E957" s="25"/>
      <c r="F957" s="25"/>
      <c r="G957" s="25"/>
      <c r="K957" s="26"/>
      <c r="L957" s="26"/>
      <c r="M957" s="26"/>
      <c r="N957" s="26"/>
      <c r="O957" s="26"/>
      <c r="Q957" s="26"/>
    </row>
    <row r="958" spans="4:17" s="24" customFormat="1" ht="18.75">
      <c r="D958" s="25"/>
      <c r="E958" s="25"/>
      <c r="F958" s="25"/>
      <c r="G958" s="25"/>
      <c r="K958" s="26"/>
      <c r="L958" s="26"/>
      <c r="M958" s="26"/>
      <c r="N958" s="26"/>
      <c r="O958" s="26"/>
      <c r="Q958" s="26"/>
    </row>
    <row r="959" spans="4:17" s="24" customFormat="1" ht="18.75">
      <c r="D959" s="25"/>
      <c r="E959" s="25"/>
      <c r="F959" s="25"/>
      <c r="G959" s="25"/>
      <c r="K959" s="26"/>
      <c r="L959" s="26"/>
      <c r="M959" s="26"/>
      <c r="N959" s="26"/>
      <c r="O959" s="26"/>
      <c r="Q959" s="26"/>
    </row>
    <row r="960" spans="4:17" s="24" customFormat="1" ht="18.75">
      <c r="D960" s="25"/>
      <c r="E960" s="25"/>
      <c r="F960" s="25"/>
      <c r="G960" s="25"/>
      <c r="K960" s="26"/>
      <c r="L960" s="26"/>
      <c r="M960" s="26"/>
      <c r="N960" s="26"/>
      <c r="O960" s="26"/>
      <c r="Q960" s="26"/>
    </row>
    <row r="961" spans="4:17" s="24" customFormat="1" ht="18.75">
      <c r="D961" s="25"/>
      <c r="E961" s="25"/>
      <c r="F961" s="25"/>
      <c r="G961" s="25"/>
      <c r="K961" s="26"/>
      <c r="L961" s="26"/>
      <c r="M961" s="26"/>
      <c r="N961" s="26"/>
      <c r="O961" s="26"/>
      <c r="Q961" s="26"/>
    </row>
    <row r="962" spans="4:17" s="24" customFormat="1" ht="18.75">
      <c r="D962" s="25"/>
      <c r="E962" s="25"/>
      <c r="F962" s="25"/>
      <c r="G962" s="25"/>
      <c r="K962" s="26"/>
      <c r="L962" s="26"/>
      <c r="M962" s="26"/>
      <c r="N962" s="26"/>
      <c r="O962" s="26"/>
      <c r="Q962" s="26"/>
    </row>
    <row r="963" spans="4:17" s="24" customFormat="1" ht="18.75">
      <c r="D963" s="25"/>
      <c r="E963" s="25"/>
      <c r="F963" s="25"/>
      <c r="G963" s="25"/>
      <c r="K963" s="26"/>
      <c r="L963" s="26"/>
      <c r="M963" s="26"/>
      <c r="N963" s="26"/>
      <c r="O963" s="26"/>
      <c r="Q963" s="26"/>
    </row>
    <row r="964" spans="4:17" s="24" customFormat="1" ht="18.75">
      <c r="D964" s="25"/>
      <c r="E964" s="25"/>
      <c r="F964" s="25"/>
      <c r="G964" s="25"/>
      <c r="K964" s="26"/>
      <c r="L964" s="26"/>
      <c r="M964" s="26"/>
      <c r="N964" s="26"/>
      <c r="O964" s="26"/>
      <c r="Q964" s="26"/>
    </row>
    <row r="965" spans="4:17" s="24" customFormat="1" ht="18.75">
      <c r="D965" s="25"/>
      <c r="E965" s="25"/>
      <c r="F965" s="25"/>
      <c r="G965" s="25"/>
      <c r="K965" s="26"/>
      <c r="L965" s="26"/>
      <c r="M965" s="26"/>
      <c r="N965" s="26"/>
      <c r="O965" s="26"/>
      <c r="Q965" s="26"/>
    </row>
    <row r="966" spans="4:17" s="24" customFormat="1" ht="18.75">
      <c r="D966" s="25"/>
      <c r="E966" s="25"/>
      <c r="F966" s="25"/>
      <c r="G966" s="25"/>
      <c r="K966" s="26"/>
      <c r="L966" s="26"/>
      <c r="M966" s="26"/>
      <c r="N966" s="26"/>
      <c r="O966" s="26"/>
      <c r="Q966" s="26"/>
    </row>
    <row r="967" spans="4:17" s="24" customFormat="1" ht="18.75">
      <c r="D967" s="25"/>
      <c r="E967" s="25"/>
      <c r="F967" s="25"/>
      <c r="G967" s="25"/>
      <c r="K967" s="26"/>
      <c r="L967" s="26"/>
      <c r="M967" s="26"/>
      <c r="N967" s="26"/>
      <c r="O967" s="26"/>
      <c r="Q967" s="26"/>
    </row>
    <row r="968" spans="4:17" s="24" customFormat="1" ht="18.75">
      <c r="D968" s="25"/>
      <c r="E968" s="25"/>
      <c r="F968" s="25"/>
      <c r="G968" s="25"/>
      <c r="K968" s="26"/>
      <c r="L968" s="26"/>
      <c r="M968" s="26"/>
      <c r="N968" s="26"/>
      <c r="O968" s="26"/>
      <c r="Q968" s="26"/>
    </row>
    <row r="969" spans="4:17" s="24" customFormat="1" ht="18.75">
      <c r="D969" s="25"/>
      <c r="E969" s="25"/>
      <c r="F969" s="25"/>
      <c r="G969" s="25"/>
      <c r="K969" s="26"/>
      <c r="L969" s="26"/>
      <c r="M969" s="26"/>
      <c r="N969" s="26"/>
      <c r="O969" s="26"/>
      <c r="Q969" s="26"/>
    </row>
    <row r="970" spans="4:17" s="24" customFormat="1" ht="18.75">
      <c r="D970" s="25"/>
      <c r="E970" s="25"/>
      <c r="F970" s="25"/>
      <c r="G970" s="25"/>
      <c r="K970" s="26"/>
      <c r="L970" s="26"/>
      <c r="M970" s="26"/>
      <c r="N970" s="26"/>
      <c r="O970" s="26"/>
      <c r="Q970" s="26"/>
    </row>
    <row r="971" spans="4:17" s="24" customFormat="1" ht="18.75">
      <c r="D971" s="25"/>
      <c r="E971" s="25"/>
      <c r="F971" s="25"/>
      <c r="G971" s="25"/>
      <c r="K971" s="26"/>
      <c r="L971" s="26"/>
      <c r="M971" s="26"/>
      <c r="N971" s="26"/>
      <c r="O971" s="26"/>
      <c r="Q971" s="26"/>
    </row>
    <row r="972" spans="4:17" s="24" customFormat="1" ht="18.75">
      <c r="D972" s="25"/>
      <c r="E972" s="25"/>
      <c r="F972" s="25"/>
      <c r="G972" s="25"/>
      <c r="K972" s="26"/>
      <c r="L972" s="26"/>
      <c r="M972" s="26"/>
      <c r="N972" s="26"/>
      <c r="O972" s="26"/>
      <c r="Q972" s="26"/>
    </row>
    <row r="973" spans="4:17" s="24" customFormat="1" ht="18.75">
      <c r="D973" s="25"/>
      <c r="E973" s="25"/>
      <c r="F973" s="25"/>
      <c r="G973" s="25"/>
      <c r="K973" s="26"/>
      <c r="L973" s="26"/>
      <c r="M973" s="26"/>
      <c r="N973" s="26"/>
      <c r="O973" s="26"/>
      <c r="Q973" s="26"/>
    </row>
    <row r="974" spans="4:17" s="24" customFormat="1" ht="18.75">
      <c r="D974" s="25"/>
      <c r="E974" s="25"/>
      <c r="F974" s="25"/>
      <c r="G974" s="25"/>
      <c r="K974" s="26"/>
      <c r="L974" s="26"/>
      <c r="M974" s="26"/>
      <c r="N974" s="26"/>
      <c r="O974" s="26"/>
      <c r="Q974" s="26"/>
    </row>
    <row r="975" spans="4:17" s="24" customFormat="1" ht="18.75">
      <c r="D975" s="25"/>
      <c r="E975" s="25"/>
      <c r="F975" s="25"/>
      <c r="G975" s="25"/>
      <c r="K975" s="26"/>
      <c r="L975" s="26"/>
      <c r="M975" s="26"/>
      <c r="N975" s="26"/>
      <c r="O975" s="26"/>
      <c r="Q975" s="26"/>
    </row>
    <row r="976" spans="4:17" s="24" customFormat="1" ht="18.75">
      <c r="D976" s="25"/>
      <c r="E976" s="25"/>
      <c r="F976" s="25"/>
      <c r="G976" s="25"/>
      <c r="K976" s="26"/>
      <c r="L976" s="26"/>
      <c r="M976" s="26"/>
      <c r="N976" s="26"/>
      <c r="O976" s="26"/>
      <c r="Q976" s="26"/>
    </row>
    <row r="977" spans="4:17" s="24" customFormat="1" ht="18.75">
      <c r="D977" s="25"/>
      <c r="E977" s="25"/>
      <c r="F977" s="25"/>
      <c r="G977" s="25"/>
      <c r="K977" s="26"/>
      <c r="L977" s="26"/>
      <c r="M977" s="26"/>
      <c r="N977" s="26"/>
      <c r="O977" s="26"/>
      <c r="Q977" s="26"/>
    </row>
    <row r="978" spans="4:17" s="24" customFormat="1" ht="18.75">
      <c r="D978" s="25"/>
      <c r="E978" s="25"/>
      <c r="F978" s="25"/>
      <c r="G978" s="25"/>
      <c r="K978" s="26"/>
      <c r="L978" s="26"/>
      <c r="M978" s="26"/>
      <c r="N978" s="26"/>
      <c r="O978" s="26"/>
      <c r="Q978" s="26"/>
    </row>
    <row r="979" spans="4:17" s="24" customFormat="1" ht="18.75">
      <c r="D979" s="25"/>
      <c r="E979" s="25"/>
      <c r="F979" s="25"/>
      <c r="G979" s="25"/>
      <c r="K979" s="26"/>
      <c r="L979" s="26"/>
      <c r="M979" s="26"/>
      <c r="N979" s="26"/>
      <c r="O979" s="26"/>
      <c r="Q979" s="26"/>
    </row>
    <row r="980" spans="4:17" s="24" customFormat="1" ht="18.75">
      <c r="D980" s="25"/>
      <c r="E980" s="25"/>
      <c r="F980" s="25"/>
      <c r="G980" s="25"/>
      <c r="K980" s="26"/>
      <c r="L980" s="26"/>
      <c r="M980" s="26"/>
      <c r="N980" s="26"/>
      <c r="O980" s="26"/>
      <c r="Q980" s="26"/>
    </row>
    <row r="981" spans="4:17" s="24" customFormat="1" ht="18.75">
      <c r="D981" s="25"/>
      <c r="E981" s="25"/>
      <c r="F981" s="25"/>
      <c r="G981" s="25"/>
      <c r="K981" s="26"/>
      <c r="L981" s="26"/>
      <c r="M981" s="26"/>
      <c r="N981" s="26"/>
      <c r="O981" s="26"/>
      <c r="Q981" s="26"/>
    </row>
    <row r="982" spans="4:17" s="24" customFormat="1" ht="18.75">
      <c r="D982" s="25"/>
      <c r="E982" s="25"/>
      <c r="F982" s="25"/>
      <c r="G982" s="25"/>
      <c r="K982" s="26"/>
      <c r="L982" s="26"/>
      <c r="M982" s="26"/>
      <c r="N982" s="26"/>
      <c r="O982" s="26"/>
      <c r="Q982" s="26"/>
    </row>
    <row r="983" spans="4:17" s="24" customFormat="1" ht="18.75">
      <c r="D983" s="25"/>
      <c r="E983" s="25"/>
      <c r="F983" s="25"/>
      <c r="G983" s="25"/>
      <c r="K983" s="26"/>
      <c r="L983" s="26"/>
      <c r="M983" s="26"/>
      <c r="N983" s="26"/>
      <c r="O983" s="26"/>
      <c r="Q983" s="26"/>
    </row>
    <row r="984" spans="4:17" s="24" customFormat="1" ht="18.75">
      <c r="D984" s="25"/>
      <c r="E984" s="25"/>
      <c r="F984" s="25"/>
      <c r="G984" s="25"/>
      <c r="K984" s="26"/>
      <c r="L984" s="26"/>
      <c r="M984" s="26"/>
      <c r="N984" s="26"/>
      <c r="O984" s="26"/>
      <c r="Q984" s="26"/>
    </row>
    <row r="985" spans="4:17" s="24" customFormat="1" ht="18.75">
      <c r="D985" s="25"/>
      <c r="E985" s="25"/>
      <c r="F985" s="25"/>
      <c r="G985" s="25"/>
      <c r="K985" s="26"/>
      <c r="L985" s="26"/>
      <c r="M985" s="26"/>
      <c r="N985" s="26"/>
      <c r="O985" s="26"/>
      <c r="Q985" s="26"/>
    </row>
    <row r="986" spans="4:17" s="24" customFormat="1" ht="18.75">
      <c r="D986" s="25"/>
      <c r="E986" s="25"/>
      <c r="F986" s="25"/>
      <c r="G986" s="25"/>
      <c r="K986" s="26"/>
      <c r="L986" s="26"/>
      <c r="M986" s="26"/>
      <c r="N986" s="26"/>
      <c r="O986" s="26"/>
      <c r="Q986" s="26"/>
    </row>
    <row r="987" spans="4:17" s="24" customFormat="1" ht="18.75">
      <c r="D987" s="25"/>
      <c r="E987" s="25"/>
      <c r="F987" s="25"/>
      <c r="G987" s="25"/>
      <c r="K987" s="26"/>
      <c r="L987" s="26"/>
      <c r="M987" s="26"/>
      <c r="N987" s="26"/>
      <c r="O987" s="26"/>
      <c r="Q987" s="26"/>
    </row>
    <row r="988" spans="4:17" s="24" customFormat="1" ht="18.75">
      <c r="D988" s="25"/>
      <c r="E988" s="25"/>
      <c r="F988" s="25"/>
      <c r="G988" s="25"/>
      <c r="K988" s="26"/>
      <c r="L988" s="26"/>
      <c r="M988" s="26"/>
      <c r="N988" s="26"/>
      <c r="O988" s="26"/>
      <c r="Q988" s="26"/>
    </row>
    <row r="989" spans="4:17" s="24" customFormat="1" ht="18.75">
      <c r="D989" s="25"/>
      <c r="E989" s="25"/>
      <c r="F989" s="25"/>
      <c r="G989" s="25"/>
      <c r="K989" s="26"/>
      <c r="L989" s="26"/>
      <c r="M989" s="26"/>
      <c r="N989" s="26"/>
      <c r="O989" s="26"/>
      <c r="Q989" s="26"/>
    </row>
    <row r="990" spans="4:17" s="24" customFormat="1" ht="18.75">
      <c r="D990" s="25"/>
      <c r="E990" s="25"/>
      <c r="F990" s="25"/>
      <c r="G990" s="25"/>
      <c r="K990" s="26"/>
      <c r="L990" s="26"/>
      <c r="M990" s="26"/>
      <c r="N990" s="26"/>
      <c r="O990" s="26"/>
      <c r="Q990" s="26"/>
    </row>
    <row r="991" spans="4:17" s="24" customFormat="1" ht="18.75">
      <c r="D991" s="25"/>
      <c r="E991" s="25"/>
      <c r="F991" s="25"/>
      <c r="G991" s="25"/>
      <c r="K991" s="26"/>
      <c r="L991" s="26"/>
      <c r="M991" s="26"/>
      <c r="N991" s="26"/>
      <c r="O991" s="26"/>
      <c r="Q991" s="26"/>
    </row>
    <row r="992" spans="4:17" s="24" customFormat="1" ht="18.75">
      <c r="D992" s="25"/>
      <c r="E992" s="25"/>
      <c r="F992" s="25"/>
      <c r="G992" s="25"/>
      <c r="K992" s="26"/>
      <c r="L992" s="26"/>
      <c r="M992" s="26"/>
      <c r="N992" s="26"/>
      <c r="O992" s="26"/>
      <c r="Q992" s="26"/>
    </row>
    <row r="993" spans="4:17" s="24" customFormat="1" ht="18.75">
      <c r="D993" s="25"/>
      <c r="E993" s="25"/>
      <c r="F993" s="25"/>
      <c r="G993" s="25"/>
      <c r="K993" s="26"/>
      <c r="L993" s="26"/>
      <c r="M993" s="26"/>
      <c r="N993" s="26"/>
      <c r="O993" s="26"/>
      <c r="Q993" s="26"/>
    </row>
    <row r="994" spans="4:17" s="24" customFormat="1" ht="18.75">
      <c r="D994" s="25"/>
      <c r="E994" s="25"/>
      <c r="F994" s="25"/>
      <c r="G994" s="25"/>
      <c r="K994" s="26"/>
      <c r="L994" s="26"/>
      <c r="M994" s="26"/>
      <c r="N994" s="26"/>
      <c r="O994" s="26"/>
      <c r="Q994" s="26"/>
    </row>
    <row r="995" spans="4:17" s="24" customFormat="1" ht="18.75">
      <c r="D995" s="25"/>
      <c r="E995" s="25"/>
      <c r="F995" s="25"/>
      <c r="G995" s="25"/>
      <c r="K995" s="26"/>
      <c r="L995" s="26"/>
      <c r="M995" s="26"/>
      <c r="N995" s="26"/>
      <c r="O995" s="26"/>
      <c r="Q995" s="26"/>
    </row>
    <row r="996" spans="4:17" s="24" customFormat="1" ht="18.75">
      <c r="D996" s="25"/>
      <c r="E996" s="25"/>
      <c r="F996" s="25"/>
      <c r="G996" s="25"/>
      <c r="K996" s="26"/>
      <c r="L996" s="26"/>
      <c r="M996" s="26"/>
      <c r="N996" s="26"/>
      <c r="O996" s="26"/>
      <c r="Q996" s="26"/>
    </row>
    <row r="997" spans="4:17" s="24" customFormat="1" ht="18.75">
      <c r="D997" s="25"/>
      <c r="E997" s="25"/>
      <c r="F997" s="25"/>
      <c r="G997" s="25"/>
      <c r="K997" s="26"/>
      <c r="L997" s="26"/>
      <c r="M997" s="26"/>
      <c r="N997" s="26"/>
      <c r="O997" s="26"/>
      <c r="Q997" s="26"/>
    </row>
    <row r="998" spans="4:17" s="24" customFormat="1" ht="18.75">
      <c r="D998" s="25"/>
      <c r="E998" s="25"/>
      <c r="F998" s="25"/>
      <c r="G998" s="25"/>
      <c r="K998" s="26"/>
      <c r="L998" s="26"/>
      <c r="M998" s="26"/>
      <c r="N998" s="26"/>
      <c r="O998" s="26"/>
      <c r="Q998" s="26"/>
    </row>
    <row r="999" spans="4:17" s="24" customFormat="1" ht="18.75">
      <c r="D999" s="25"/>
      <c r="E999" s="25"/>
      <c r="F999" s="25"/>
      <c r="G999" s="25"/>
      <c r="K999" s="26"/>
      <c r="L999" s="26"/>
      <c r="M999" s="26"/>
      <c r="N999" s="26"/>
      <c r="O999" s="26"/>
      <c r="Q999" s="26"/>
    </row>
    <row r="1000" spans="4:17" s="24" customFormat="1" ht="18.75">
      <c r="D1000" s="25"/>
      <c r="E1000" s="25"/>
      <c r="F1000" s="25"/>
      <c r="G1000" s="25"/>
      <c r="K1000" s="26"/>
      <c r="L1000" s="26"/>
      <c r="M1000" s="26"/>
      <c r="N1000" s="26"/>
      <c r="O1000" s="26"/>
      <c r="Q1000" s="26"/>
    </row>
    <row r="1001" spans="4:17" s="24" customFormat="1" ht="18.75">
      <c r="D1001" s="25"/>
      <c r="E1001" s="25"/>
      <c r="F1001" s="25"/>
      <c r="G1001" s="25"/>
      <c r="K1001" s="26"/>
      <c r="L1001" s="26"/>
      <c r="M1001" s="26"/>
      <c r="N1001" s="26"/>
      <c r="O1001" s="26"/>
      <c r="Q1001" s="26"/>
    </row>
    <row r="1002" spans="4:17" s="24" customFormat="1" ht="18.75">
      <c r="D1002" s="25"/>
      <c r="E1002" s="25"/>
      <c r="F1002" s="25"/>
      <c r="G1002" s="25"/>
      <c r="K1002" s="26"/>
      <c r="L1002" s="26"/>
      <c r="M1002" s="26"/>
      <c r="N1002" s="26"/>
      <c r="O1002" s="26"/>
      <c r="Q1002" s="26"/>
    </row>
    <row r="1003" spans="4:17" s="24" customFormat="1" ht="18.75">
      <c r="D1003" s="25"/>
      <c r="E1003" s="25"/>
      <c r="F1003" s="25"/>
      <c r="G1003" s="25"/>
      <c r="K1003" s="26"/>
      <c r="L1003" s="26"/>
      <c r="M1003" s="26"/>
      <c r="N1003" s="26"/>
      <c r="O1003" s="26"/>
      <c r="Q1003" s="26"/>
    </row>
    <row r="1004" spans="4:17" s="24" customFormat="1" ht="18.75">
      <c r="D1004" s="25"/>
      <c r="E1004" s="25"/>
      <c r="F1004" s="25"/>
      <c r="G1004" s="25"/>
      <c r="K1004" s="26"/>
      <c r="L1004" s="26"/>
      <c r="M1004" s="26"/>
      <c r="N1004" s="26"/>
      <c r="O1004" s="26"/>
      <c r="Q1004" s="26"/>
    </row>
    <row r="1005" spans="4:17" s="24" customFormat="1" ht="18.75">
      <c r="D1005" s="25"/>
      <c r="E1005" s="25"/>
      <c r="F1005" s="25"/>
      <c r="G1005" s="25"/>
      <c r="K1005" s="26"/>
      <c r="L1005" s="26"/>
      <c r="M1005" s="26"/>
      <c r="N1005" s="26"/>
      <c r="O1005" s="26"/>
      <c r="Q1005" s="26"/>
    </row>
    <row r="1006" spans="4:17" s="24" customFormat="1" ht="18.75">
      <c r="D1006" s="25"/>
      <c r="E1006" s="25"/>
      <c r="F1006" s="25"/>
      <c r="G1006" s="25"/>
      <c r="K1006" s="26"/>
      <c r="L1006" s="26"/>
      <c r="M1006" s="26"/>
      <c r="N1006" s="26"/>
      <c r="O1006" s="26"/>
      <c r="Q1006" s="26"/>
    </row>
    <row r="1007" spans="4:17" s="24" customFormat="1" ht="18.75">
      <c r="D1007" s="25"/>
      <c r="E1007" s="25"/>
      <c r="F1007" s="25"/>
      <c r="G1007" s="25"/>
      <c r="K1007" s="26"/>
      <c r="L1007" s="26"/>
      <c r="M1007" s="26"/>
      <c r="N1007" s="26"/>
      <c r="O1007" s="26"/>
      <c r="Q1007" s="26"/>
    </row>
    <row r="1008" spans="4:17" s="24" customFormat="1" ht="18.75">
      <c r="D1008" s="25"/>
      <c r="E1008" s="25"/>
      <c r="F1008" s="25"/>
      <c r="G1008" s="25"/>
      <c r="K1008" s="26"/>
      <c r="L1008" s="26"/>
      <c r="M1008" s="26"/>
      <c r="N1008" s="26"/>
      <c r="O1008" s="26"/>
      <c r="Q1008" s="26"/>
    </row>
    <row r="1009" spans="4:17" s="24" customFormat="1" ht="18.75">
      <c r="D1009" s="25"/>
      <c r="E1009" s="25"/>
      <c r="F1009" s="25"/>
      <c r="G1009" s="25"/>
      <c r="K1009" s="26"/>
      <c r="L1009" s="26"/>
      <c r="M1009" s="26"/>
      <c r="N1009" s="26"/>
      <c r="O1009" s="26"/>
      <c r="Q1009" s="26"/>
    </row>
    <row r="1010" spans="4:17" s="24" customFormat="1" ht="18.75">
      <c r="D1010" s="25"/>
      <c r="E1010" s="25"/>
      <c r="F1010" s="25"/>
      <c r="G1010" s="25"/>
      <c r="K1010" s="26"/>
      <c r="L1010" s="26"/>
      <c r="M1010" s="26"/>
      <c r="N1010" s="26"/>
      <c r="O1010" s="26"/>
      <c r="Q1010" s="26"/>
    </row>
    <row r="1011" spans="4:17" s="24" customFormat="1" ht="18.75">
      <c r="D1011" s="25"/>
      <c r="E1011" s="25"/>
      <c r="F1011" s="25"/>
      <c r="G1011" s="25"/>
      <c r="K1011" s="26"/>
      <c r="L1011" s="26"/>
      <c r="M1011" s="26"/>
      <c r="N1011" s="26"/>
      <c r="O1011" s="26"/>
      <c r="Q1011" s="26"/>
    </row>
    <row r="1012" spans="4:17" s="24" customFormat="1" ht="18.75">
      <c r="D1012" s="25"/>
      <c r="E1012" s="25"/>
      <c r="F1012" s="25"/>
      <c r="G1012" s="25"/>
      <c r="K1012" s="26"/>
      <c r="L1012" s="26"/>
      <c r="M1012" s="26"/>
      <c r="N1012" s="26"/>
      <c r="O1012" s="26"/>
      <c r="Q1012" s="26"/>
    </row>
    <row r="1013" spans="4:17" s="24" customFormat="1" ht="18.75">
      <c r="D1013" s="25"/>
      <c r="E1013" s="25"/>
      <c r="F1013" s="25"/>
      <c r="G1013" s="25"/>
      <c r="K1013" s="26"/>
      <c r="L1013" s="26"/>
      <c r="M1013" s="26"/>
      <c r="N1013" s="26"/>
      <c r="O1013" s="26"/>
      <c r="Q1013" s="26"/>
    </row>
    <row r="1014" spans="4:17" s="24" customFormat="1" ht="18.75">
      <c r="D1014" s="25"/>
      <c r="E1014" s="25"/>
      <c r="F1014" s="25"/>
      <c r="G1014" s="25"/>
      <c r="K1014" s="26"/>
      <c r="L1014" s="26"/>
      <c r="M1014" s="26"/>
      <c r="N1014" s="26"/>
      <c r="O1014" s="26"/>
      <c r="Q1014" s="26"/>
    </row>
    <row r="1015" spans="4:17" s="24" customFormat="1" ht="18.75">
      <c r="D1015" s="25"/>
      <c r="E1015" s="25"/>
      <c r="F1015" s="25"/>
      <c r="G1015" s="25"/>
      <c r="K1015" s="26"/>
      <c r="L1015" s="26"/>
      <c r="M1015" s="26"/>
      <c r="N1015" s="26"/>
      <c r="O1015" s="26"/>
      <c r="Q1015" s="26"/>
    </row>
    <row r="1016" spans="4:17" s="24" customFormat="1" ht="18.75">
      <c r="D1016" s="25"/>
      <c r="E1016" s="25"/>
      <c r="F1016" s="25"/>
      <c r="G1016" s="25"/>
      <c r="K1016" s="26"/>
      <c r="L1016" s="26"/>
      <c r="M1016" s="26"/>
      <c r="N1016" s="26"/>
      <c r="O1016" s="26"/>
      <c r="Q1016" s="26"/>
    </row>
    <row r="1017" spans="4:17" s="24" customFormat="1" ht="18.75">
      <c r="D1017" s="25"/>
      <c r="E1017" s="25"/>
      <c r="F1017" s="25"/>
      <c r="G1017" s="25"/>
      <c r="K1017" s="26"/>
      <c r="L1017" s="26"/>
      <c r="M1017" s="26"/>
      <c r="N1017" s="26"/>
      <c r="O1017" s="26"/>
      <c r="Q1017" s="26"/>
    </row>
    <row r="1018" spans="4:17" s="24" customFormat="1" ht="18.75">
      <c r="D1018" s="25"/>
      <c r="E1018" s="25"/>
      <c r="F1018" s="25"/>
      <c r="G1018" s="25"/>
      <c r="K1018" s="26"/>
      <c r="L1018" s="26"/>
      <c r="M1018" s="26"/>
      <c r="N1018" s="26"/>
      <c r="O1018" s="26"/>
      <c r="Q1018" s="26"/>
    </row>
    <row r="1019" spans="4:17" s="24" customFormat="1" ht="18.75">
      <c r="D1019" s="25"/>
      <c r="E1019" s="25"/>
      <c r="F1019" s="25"/>
      <c r="G1019" s="25"/>
      <c r="K1019" s="26"/>
      <c r="L1019" s="26"/>
      <c r="M1019" s="26"/>
      <c r="N1019" s="26"/>
      <c r="O1019" s="26"/>
      <c r="Q1019" s="26"/>
    </row>
    <row r="1020" spans="4:17" s="24" customFormat="1" ht="18.75">
      <c r="D1020" s="25"/>
      <c r="E1020" s="25"/>
      <c r="F1020" s="25"/>
      <c r="G1020" s="25"/>
      <c r="K1020" s="26"/>
      <c r="L1020" s="26"/>
      <c r="M1020" s="26"/>
      <c r="N1020" s="26"/>
      <c r="O1020" s="26"/>
      <c r="Q1020" s="26"/>
    </row>
    <row r="1021" spans="4:17" s="24" customFormat="1" ht="18.75">
      <c r="D1021" s="25"/>
      <c r="E1021" s="25"/>
      <c r="F1021" s="25"/>
      <c r="G1021" s="25"/>
      <c r="K1021" s="26"/>
      <c r="L1021" s="26"/>
      <c r="M1021" s="26"/>
      <c r="N1021" s="26"/>
      <c r="O1021" s="26"/>
      <c r="Q1021" s="26"/>
    </row>
    <row r="1022" spans="4:17" s="24" customFormat="1" ht="18.75">
      <c r="D1022" s="25"/>
      <c r="E1022" s="25"/>
      <c r="F1022" s="25"/>
      <c r="G1022" s="25"/>
      <c r="K1022" s="26"/>
      <c r="L1022" s="26"/>
      <c r="M1022" s="26"/>
      <c r="N1022" s="26"/>
      <c r="O1022" s="26"/>
      <c r="Q1022" s="26"/>
    </row>
    <row r="1023" spans="4:17" s="24" customFormat="1" ht="18.75">
      <c r="D1023" s="25"/>
      <c r="E1023" s="25"/>
      <c r="F1023" s="25"/>
      <c r="G1023" s="25"/>
      <c r="K1023" s="26"/>
      <c r="L1023" s="26"/>
      <c r="M1023" s="26"/>
      <c r="N1023" s="26"/>
      <c r="O1023" s="26"/>
      <c r="Q1023" s="26"/>
    </row>
    <row r="1024" spans="4:17" s="24" customFormat="1" ht="18.75">
      <c r="D1024" s="25"/>
      <c r="E1024" s="25"/>
      <c r="F1024" s="25"/>
      <c r="G1024" s="25"/>
      <c r="K1024" s="26"/>
      <c r="L1024" s="26"/>
      <c r="M1024" s="26"/>
      <c r="N1024" s="26"/>
      <c r="O1024" s="26"/>
      <c r="Q1024" s="26"/>
    </row>
    <row r="1025" spans="4:17" s="24" customFormat="1" ht="18.75">
      <c r="D1025" s="25"/>
      <c r="E1025" s="25"/>
      <c r="F1025" s="25"/>
      <c r="G1025" s="25"/>
      <c r="K1025" s="26"/>
      <c r="L1025" s="26"/>
      <c r="M1025" s="26"/>
      <c r="N1025" s="26"/>
      <c r="O1025" s="26"/>
      <c r="Q1025" s="26"/>
    </row>
    <row r="1026" spans="4:17" s="24" customFormat="1" ht="18.75">
      <c r="D1026" s="25"/>
      <c r="E1026" s="25"/>
      <c r="F1026" s="25"/>
      <c r="G1026" s="25"/>
      <c r="K1026" s="26"/>
      <c r="L1026" s="26"/>
      <c r="M1026" s="26"/>
      <c r="N1026" s="26"/>
      <c r="O1026" s="26"/>
      <c r="Q1026" s="26"/>
    </row>
    <row r="1027" spans="4:17" s="24" customFormat="1" ht="18.75">
      <c r="D1027" s="25"/>
      <c r="E1027" s="25"/>
      <c r="F1027" s="25"/>
      <c r="G1027" s="25"/>
      <c r="K1027" s="26"/>
      <c r="L1027" s="26"/>
      <c r="M1027" s="26"/>
      <c r="N1027" s="26"/>
      <c r="O1027" s="26"/>
      <c r="Q1027" s="26"/>
    </row>
    <row r="1028" spans="4:17" s="24" customFormat="1" ht="18.75">
      <c r="D1028" s="25"/>
      <c r="E1028" s="25"/>
      <c r="F1028" s="25"/>
      <c r="G1028" s="25"/>
      <c r="K1028" s="26"/>
      <c r="L1028" s="26"/>
      <c r="M1028" s="26"/>
      <c r="N1028" s="26"/>
      <c r="O1028" s="26"/>
      <c r="Q1028" s="26"/>
    </row>
    <row r="1029" spans="4:17" s="24" customFormat="1" ht="18.75">
      <c r="D1029" s="25"/>
      <c r="E1029" s="25"/>
      <c r="F1029" s="25"/>
      <c r="G1029" s="25"/>
      <c r="K1029" s="26"/>
      <c r="L1029" s="26"/>
      <c r="M1029" s="26"/>
      <c r="N1029" s="26"/>
      <c r="O1029" s="26"/>
      <c r="Q1029" s="26"/>
    </row>
    <row r="1030" spans="4:17" s="24" customFormat="1" ht="18.75">
      <c r="D1030" s="25"/>
      <c r="E1030" s="25"/>
      <c r="F1030" s="25"/>
      <c r="G1030" s="25"/>
      <c r="K1030" s="26"/>
      <c r="L1030" s="26"/>
      <c r="M1030" s="26"/>
      <c r="N1030" s="26"/>
      <c r="O1030" s="26"/>
      <c r="Q1030" s="26"/>
    </row>
    <row r="1031" spans="4:17" s="24" customFormat="1" ht="18.75">
      <c r="D1031" s="25"/>
      <c r="E1031" s="25"/>
      <c r="F1031" s="25"/>
      <c r="G1031" s="25"/>
      <c r="K1031" s="26"/>
      <c r="L1031" s="26"/>
      <c r="M1031" s="26"/>
      <c r="N1031" s="26"/>
      <c r="O1031" s="26"/>
      <c r="Q1031" s="26"/>
    </row>
    <row r="1032" spans="4:17" s="24" customFormat="1" ht="18.75">
      <c r="D1032" s="25"/>
      <c r="E1032" s="25"/>
      <c r="F1032" s="25"/>
      <c r="G1032" s="25"/>
      <c r="K1032" s="26"/>
      <c r="L1032" s="26"/>
      <c r="M1032" s="26"/>
      <c r="N1032" s="26"/>
      <c r="O1032" s="26"/>
      <c r="Q1032" s="26"/>
    </row>
    <row r="1033" spans="4:17" s="24" customFormat="1" ht="18.75">
      <c r="D1033" s="25"/>
      <c r="E1033" s="25"/>
      <c r="F1033" s="25"/>
      <c r="G1033" s="25"/>
      <c r="K1033" s="26"/>
      <c r="L1033" s="26"/>
      <c r="M1033" s="26"/>
      <c r="N1033" s="26"/>
      <c r="O1033" s="26"/>
      <c r="Q1033" s="26"/>
    </row>
    <row r="1034" spans="4:17" s="24" customFormat="1" ht="18.75">
      <c r="D1034" s="25"/>
      <c r="E1034" s="25"/>
      <c r="F1034" s="25"/>
      <c r="G1034" s="25"/>
      <c r="K1034" s="26"/>
      <c r="L1034" s="26"/>
      <c r="M1034" s="26"/>
      <c r="N1034" s="26"/>
      <c r="O1034" s="26"/>
      <c r="Q1034" s="26"/>
    </row>
    <row r="1035" spans="4:17" s="24" customFormat="1" ht="18.75">
      <c r="D1035" s="25"/>
      <c r="E1035" s="25"/>
      <c r="F1035" s="25"/>
      <c r="G1035" s="25"/>
      <c r="K1035" s="26"/>
      <c r="L1035" s="26"/>
      <c r="M1035" s="26"/>
      <c r="N1035" s="26"/>
      <c r="O1035" s="26"/>
      <c r="Q1035" s="26"/>
    </row>
    <row r="1036" spans="4:17" s="24" customFormat="1" ht="18.75">
      <c r="D1036" s="25"/>
      <c r="E1036" s="25"/>
      <c r="F1036" s="25"/>
      <c r="G1036" s="25"/>
      <c r="K1036" s="26"/>
      <c r="L1036" s="26"/>
      <c r="M1036" s="26"/>
      <c r="N1036" s="26"/>
      <c r="O1036" s="26"/>
      <c r="Q1036" s="26"/>
    </row>
    <row r="1037" spans="4:17" s="24" customFormat="1" ht="18.75">
      <c r="D1037" s="25"/>
      <c r="E1037" s="25"/>
      <c r="F1037" s="25"/>
      <c r="G1037" s="25"/>
      <c r="K1037" s="26"/>
      <c r="L1037" s="26"/>
      <c r="M1037" s="26"/>
      <c r="N1037" s="26"/>
      <c r="O1037" s="26"/>
      <c r="Q1037" s="26"/>
    </row>
    <row r="1038" spans="4:17" s="24" customFormat="1" ht="18.75">
      <c r="D1038" s="25"/>
      <c r="E1038" s="25"/>
      <c r="F1038" s="25"/>
      <c r="G1038" s="25"/>
      <c r="K1038" s="26"/>
      <c r="L1038" s="26"/>
      <c r="M1038" s="26"/>
      <c r="N1038" s="26"/>
      <c r="O1038" s="26"/>
      <c r="Q1038" s="26"/>
    </row>
    <row r="1039" spans="4:17" s="24" customFormat="1" ht="18.75">
      <c r="D1039" s="25"/>
      <c r="E1039" s="25"/>
      <c r="F1039" s="25"/>
      <c r="G1039" s="25"/>
      <c r="K1039" s="26"/>
      <c r="L1039" s="26"/>
      <c r="M1039" s="26"/>
      <c r="N1039" s="26"/>
      <c r="O1039" s="26"/>
      <c r="Q1039" s="26"/>
    </row>
    <row r="1040" spans="4:17" s="24" customFormat="1" ht="18.75">
      <c r="D1040" s="25"/>
      <c r="E1040" s="25"/>
      <c r="F1040" s="25"/>
      <c r="G1040" s="25"/>
      <c r="K1040" s="26"/>
      <c r="L1040" s="26"/>
      <c r="M1040" s="26"/>
      <c r="N1040" s="26"/>
      <c r="O1040" s="26"/>
      <c r="Q1040" s="26"/>
    </row>
    <row r="1041" spans="4:17" s="24" customFormat="1" ht="18.75">
      <c r="D1041" s="25"/>
      <c r="E1041" s="25"/>
      <c r="F1041" s="25"/>
      <c r="G1041" s="25"/>
      <c r="K1041" s="26"/>
      <c r="L1041" s="26"/>
      <c r="M1041" s="26"/>
      <c r="N1041" s="26"/>
      <c r="O1041" s="26"/>
      <c r="Q1041" s="26"/>
    </row>
    <row r="1042" spans="4:17" s="24" customFormat="1" ht="18.75">
      <c r="D1042" s="25"/>
      <c r="E1042" s="25"/>
      <c r="F1042" s="25"/>
      <c r="G1042" s="25"/>
      <c r="K1042" s="26"/>
      <c r="L1042" s="26"/>
      <c r="M1042" s="26"/>
      <c r="N1042" s="26"/>
      <c r="O1042" s="26"/>
      <c r="Q1042" s="26"/>
    </row>
    <row r="1043" spans="4:17" s="24" customFormat="1" ht="18.75">
      <c r="D1043" s="25"/>
      <c r="E1043" s="25"/>
      <c r="F1043" s="25"/>
      <c r="G1043" s="25"/>
      <c r="K1043" s="26"/>
      <c r="L1043" s="26"/>
      <c r="M1043" s="26"/>
      <c r="N1043" s="26"/>
      <c r="O1043" s="26"/>
      <c r="Q1043" s="26"/>
    </row>
    <row r="1044" spans="4:17" s="24" customFormat="1" ht="18.75">
      <c r="D1044" s="25"/>
      <c r="E1044" s="25"/>
      <c r="F1044" s="25"/>
      <c r="G1044" s="25"/>
      <c r="K1044" s="26"/>
      <c r="L1044" s="26"/>
      <c r="M1044" s="26"/>
      <c r="N1044" s="26"/>
      <c r="O1044" s="26"/>
      <c r="Q1044" s="26"/>
    </row>
    <row r="1045" spans="4:17" s="24" customFormat="1" ht="18.75">
      <c r="D1045" s="25"/>
      <c r="E1045" s="25"/>
      <c r="F1045" s="25"/>
      <c r="G1045" s="25"/>
      <c r="K1045" s="26"/>
      <c r="L1045" s="26"/>
      <c r="M1045" s="26"/>
      <c r="N1045" s="26"/>
      <c r="O1045" s="26"/>
      <c r="Q1045" s="26"/>
    </row>
    <row r="1046" spans="4:17" s="24" customFormat="1" ht="18.75">
      <c r="D1046" s="25"/>
      <c r="E1046" s="25"/>
      <c r="F1046" s="25"/>
      <c r="G1046" s="25"/>
      <c r="K1046" s="26"/>
      <c r="L1046" s="26"/>
      <c r="M1046" s="26"/>
      <c r="N1046" s="26"/>
      <c r="O1046" s="26"/>
      <c r="Q1046" s="26"/>
    </row>
    <row r="1047" spans="4:17" s="24" customFormat="1" ht="18.75">
      <c r="D1047" s="25"/>
      <c r="E1047" s="25"/>
      <c r="F1047" s="25"/>
      <c r="G1047" s="25"/>
      <c r="K1047" s="26"/>
      <c r="L1047" s="26"/>
      <c r="M1047" s="26"/>
      <c r="N1047" s="26"/>
      <c r="O1047" s="26"/>
      <c r="Q1047" s="26"/>
    </row>
    <row r="1048" spans="4:17" s="24" customFormat="1" ht="18.75">
      <c r="D1048" s="25"/>
      <c r="E1048" s="25"/>
      <c r="F1048" s="25"/>
      <c r="G1048" s="25"/>
      <c r="K1048" s="26"/>
      <c r="L1048" s="26"/>
      <c r="M1048" s="26"/>
      <c r="N1048" s="26"/>
      <c r="O1048" s="26"/>
      <c r="Q1048" s="26"/>
    </row>
    <row r="1049" spans="4:17" s="24" customFormat="1" ht="18.75">
      <c r="D1049" s="25"/>
      <c r="E1049" s="25"/>
      <c r="F1049" s="25"/>
      <c r="G1049" s="25"/>
      <c r="K1049" s="26"/>
      <c r="L1049" s="26"/>
      <c r="M1049" s="26"/>
      <c r="N1049" s="26"/>
      <c r="O1049" s="26"/>
      <c r="Q1049" s="26"/>
    </row>
    <row r="1050" spans="4:17" s="24" customFormat="1" ht="18.75">
      <c r="D1050" s="25"/>
      <c r="E1050" s="25"/>
      <c r="F1050" s="25"/>
      <c r="G1050" s="25"/>
      <c r="K1050" s="26"/>
      <c r="L1050" s="26"/>
      <c r="M1050" s="26"/>
      <c r="N1050" s="26"/>
      <c r="O1050" s="26"/>
      <c r="Q1050" s="26"/>
    </row>
    <row r="1051" spans="4:17" s="24" customFormat="1" ht="18.75">
      <c r="D1051" s="25"/>
      <c r="E1051" s="25"/>
      <c r="F1051" s="25"/>
      <c r="G1051" s="25"/>
      <c r="K1051" s="26"/>
      <c r="L1051" s="26"/>
      <c r="M1051" s="26"/>
      <c r="N1051" s="26"/>
      <c r="O1051" s="26"/>
      <c r="Q1051" s="26"/>
    </row>
    <row r="1052" spans="4:17" s="24" customFormat="1" ht="18.75">
      <c r="D1052" s="25"/>
      <c r="E1052" s="25"/>
      <c r="F1052" s="25"/>
      <c r="G1052" s="25"/>
      <c r="K1052" s="26"/>
      <c r="L1052" s="26"/>
      <c r="M1052" s="26"/>
      <c r="N1052" s="26"/>
      <c r="O1052" s="26"/>
      <c r="Q1052" s="26"/>
    </row>
    <row r="1053" spans="4:17" s="24" customFormat="1" ht="18.75">
      <c r="D1053" s="25"/>
      <c r="E1053" s="25"/>
      <c r="F1053" s="25"/>
      <c r="G1053" s="25"/>
      <c r="K1053" s="26"/>
      <c r="L1053" s="26"/>
      <c r="M1053" s="26"/>
      <c r="N1053" s="26"/>
      <c r="O1053" s="26"/>
      <c r="Q1053" s="26"/>
    </row>
    <row r="1054" spans="4:17" s="24" customFormat="1" ht="18.75">
      <c r="D1054" s="25"/>
      <c r="E1054" s="25"/>
      <c r="F1054" s="25"/>
      <c r="G1054" s="25"/>
      <c r="K1054" s="26"/>
      <c r="L1054" s="26"/>
      <c r="M1054" s="26"/>
      <c r="N1054" s="26"/>
      <c r="O1054" s="26"/>
      <c r="Q1054" s="26"/>
    </row>
    <row r="1055" spans="4:17" s="24" customFormat="1" ht="18.75">
      <c r="D1055" s="25"/>
      <c r="E1055" s="25"/>
      <c r="F1055" s="25"/>
      <c r="G1055" s="25"/>
      <c r="K1055" s="26"/>
      <c r="L1055" s="26"/>
      <c r="M1055" s="26"/>
      <c r="N1055" s="26"/>
      <c r="O1055" s="26"/>
      <c r="Q1055" s="26"/>
    </row>
    <row r="1056" spans="4:17" s="24" customFormat="1" ht="18.75">
      <c r="D1056" s="25"/>
      <c r="E1056" s="25"/>
      <c r="F1056" s="25"/>
      <c r="G1056" s="25"/>
      <c r="K1056" s="26"/>
      <c r="L1056" s="26"/>
      <c r="M1056" s="26"/>
      <c r="N1056" s="26"/>
      <c r="O1056" s="26"/>
      <c r="Q1056" s="26"/>
    </row>
    <row r="1057" spans="4:17" s="24" customFormat="1" ht="18.75">
      <c r="D1057" s="25"/>
      <c r="E1057" s="25"/>
      <c r="F1057" s="25"/>
      <c r="G1057" s="25"/>
      <c r="K1057" s="26"/>
      <c r="L1057" s="26"/>
      <c r="M1057" s="26"/>
      <c r="N1057" s="26"/>
      <c r="O1057" s="26"/>
      <c r="Q1057" s="26"/>
    </row>
    <row r="1058" spans="4:17" s="24" customFormat="1" ht="18.75">
      <c r="D1058" s="25"/>
      <c r="E1058" s="25"/>
      <c r="F1058" s="25"/>
      <c r="G1058" s="25"/>
      <c r="K1058" s="26"/>
      <c r="L1058" s="26"/>
      <c r="M1058" s="26"/>
      <c r="N1058" s="26"/>
      <c r="O1058" s="26"/>
      <c r="Q1058" s="26"/>
    </row>
    <row r="1059" spans="4:17" s="24" customFormat="1" ht="18.75">
      <c r="D1059" s="25"/>
      <c r="E1059" s="25"/>
      <c r="F1059" s="25"/>
      <c r="G1059" s="25"/>
      <c r="K1059" s="26"/>
      <c r="L1059" s="26"/>
      <c r="M1059" s="26"/>
      <c r="N1059" s="26"/>
      <c r="O1059" s="26"/>
      <c r="Q1059" s="26"/>
    </row>
    <row r="1060" spans="4:17" s="24" customFormat="1" ht="18.75">
      <c r="D1060" s="25"/>
      <c r="E1060" s="25"/>
      <c r="F1060" s="25"/>
      <c r="G1060" s="25"/>
      <c r="K1060" s="26"/>
      <c r="L1060" s="26"/>
      <c r="M1060" s="26"/>
      <c r="N1060" s="26"/>
      <c r="O1060" s="26"/>
      <c r="Q1060" s="26"/>
    </row>
    <row r="1061" spans="4:17" s="24" customFormat="1" ht="18.75">
      <c r="D1061" s="25"/>
      <c r="E1061" s="25"/>
      <c r="F1061" s="25"/>
      <c r="G1061" s="25"/>
      <c r="K1061" s="26"/>
      <c r="L1061" s="26"/>
      <c r="M1061" s="26"/>
      <c r="N1061" s="26"/>
      <c r="O1061" s="26"/>
      <c r="Q1061" s="26"/>
    </row>
    <row r="1062" spans="4:17" s="24" customFormat="1" ht="18.75">
      <c r="D1062" s="25"/>
      <c r="E1062" s="25"/>
      <c r="F1062" s="25"/>
      <c r="G1062" s="25"/>
      <c r="K1062" s="26"/>
      <c r="L1062" s="26"/>
      <c r="M1062" s="26"/>
      <c r="N1062" s="26"/>
      <c r="O1062" s="26"/>
      <c r="Q1062" s="26"/>
    </row>
    <row r="1063" spans="4:17" s="24" customFormat="1" ht="18.75">
      <c r="D1063" s="25"/>
      <c r="E1063" s="25"/>
      <c r="F1063" s="25"/>
      <c r="G1063" s="25"/>
      <c r="K1063" s="26"/>
      <c r="L1063" s="26"/>
      <c r="M1063" s="26"/>
      <c r="N1063" s="26"/>
      <c r="O1063" s="26"/>
      <c r="Q1063" s="26"/>
    </row>
    <row r="1064" spans="4:17" s="24" customFormat="1" ht="18.75">
      <c r="D1064" s="25"/>
      <c r="E1064" s="25"/>
      <c r="F1064" s="25"/>
      <c r="G1064" s="25"/>
      <c r="K1064" s="26"/>
      <c r="L1064" s="26"/>
      <c r="M1064" s="26"/>
      <c r="N1064" s="26"/>
      <c r="O1064" s="26"/>
      <c r="Q1064" s="26"/>
    </row>
    <row r="1065" spans="4:17" s="24" customFormat="1" ht="18.75">
      <c r="D1065" s="25"/>
      <c r="E1065" s="25"/>
      <c r="F1065" s="25"/>
      <c r="G1065" s="25"/>
      <c r="K1065" s="26"/>
      <c r="L1065" s="26"/>
      <c r="M1065" s="26"/>
      <c r="N1065" s="26"/>
      <c r="O1065" s="26"/>
      <c r="Q1065" s="26"/>
    </row>
    <row r="1066" spans="4:17" s="24" customFormat="1" ht="18.75">
      <c r="D1066" s="25"/>
      <c r="E1066" s="25"/>
      <c r="F1066" s="25"/>
      <c r="G1066" s="25"/>
      <c r="K1066" s="26"/>
      <c r="L1066" s="26"/>
      <c r="M1066" s="26"/>
      <c r="N1066" s="26"/>
      <c r="O1066" s="26"/>
      <c r="Q1066" s="26"/>
    </row>
    <row r="1067" spans="4:17" s="24" customFormat="1" ht="18.75">
      <c r="D1067" s="25"/>
      <c r="E1067" s="25"/>
      <c r="F1067" s="25"/>
      <c r="G1067" s="25"/>
      <c r="K1067" s="26"/>
      <c r="L1067" s="26"/>
      <c r="M1067" s="26"/>
      <c r="N1067" s="26"/>
      <c r="O1067" s="26"/>
      <c r="Q1067" s="26"/>
    </row>
    <row r="1068" spans="4:17" s="24" customFormat="1" ht="18.75">
      <c r="D1068" s="25"/>
      <c r="E1068" s="25"/>
      <c r="F1068" s="25"/>
      <c r="G1068" s="25"/>
      <c r="K1068" s="26"/>
      <c r="L1068" s="26"/>
      <c r="M1068" s="26"/>
      <c r="N1068" s="26"/>
      <c r="O1068" s="26"/>
      <c r="Q1068" s="26"/>
    </row>
    <row r="1069" spans="4:17" s="24" customFormat="1" ht="18.75">
      <c r="D1069" s="25"/>
      <c r="E1069" s="25"/>
      <c r="F1069" s="25"/>
      <c r="G1069" s="25"/>
      <c r="K1069" s="26"/>
      <c r="L1069" s="26"/>
      <c r="M1069" s="26"/>
      <c r="N1069" s="26"/>
      <c r="O1069" s="26"/>
      <c r="Q1069" s="26"/>
    </row>
    <row r="1070" spans="4:17" s="24" customFormat="1" ht="18.75">
      <c r="D1070" s="25"/>
      <c r="E1070" s="25"/>
      <c r="F1070" s="25"/>
      <c r="G1070" s="25"/>
      <c r="K1070" s="26"/>
      <c r="L1070" s="26"/>
      <c r="M1070" s="26"/>
      <c r="N1070" s="26"/>
      <c r="O1070" s="26"/>
      <c r="Q1070" s="26"/>
    </row>
    <row r="1071" spans="4:17" s="24" customFormat="1" ht="18.75">
      <c r="D1071" s="25"/>
      <c r="E1071" s="25"/>
      <c r="F1071" s="25"/>
      <c r="G1071" s="25"/>
      <c r="K1071" s="26"/>
      <c r="L1071" s="26"/>
      <c r="M1071" s="26"/>
      <c r="N1071" s="26"/>
      <c r="O1071" s="26"/>
      <c r="Q1071" s="26"/>
    </row>
    <row r="1072" spans="4:17" s="24" customFormat="1" ht="18.75">
      <c r="D1072" s="25"/>
      <c r="E1072" s="25"/>
      <c r="F1072" s="25"/>
      <c r="G1072" s="25"/>
      <c r="K1072" s="26"/>
      <c r="L1072" s="26"/>
      <c r="M1072" s="26"/>
      <c r="N1072" s="26"/>
      <c r="O1072" s="26"/>
      <c r="Q1072" s="26"/>
    </row>
    <row r="1073" spans="4:17" s="24" customFormat="1" ht="18.75">
      <c r="D1073" s="25"/>
      <c r="E1073" s="25"/>
      <c r="F1073" s="25"/>
      <c r="G1073" s="25"/>
      <c r="K1073" s="26"/>
      <c r="L1073" s="26"/>
      <c r="M1073" s="26"/>
      <c r="N1073" s="26"/>
      <c r="O1073" s="26"/>
      <c r="Q1073" s="26"/>
    </row>
    <row r="1074" spans="4:17" s="24" customFormat="1" ht="18.75">
      <c r="D1074" s="25"/>
      <c r="E1074" s="25"/>
      <c r="F1074" s="25"/>
      <c r="G1074" s="25"/>
      <c r="K1074" s="26"/>
      <c r="L1074" s="26"/>
      <c r="M1074" s="26"/>
      <c r="N1074" s="26"/>
      <c r="O1074" s="26"/>
      <c r="Q1074" s="26"/>
    </row>
    <row r="1075" spans="4:17" s="24" customFormat="1" ht="18.75">
      <c r="D1075" s="25"/>
      <c r="E1075" s="25"/>
      <c r="F1075" s="25"/>
      <c r="G1075" s="25"/>
      <c r="K1075" s="26"/>
      <c r="L1075" s="26"/>
      <c r="M1075" s="26"/>
      <c r="N1075" s="26"/>
      <c r="O1075" s="26"/>
      <c r="Q1075" s="26"/>
    </row>
    <row r="1076" spans="4:17" s="24" customFormat="1" ht="18.75">
      <c r="D1076" s="25"/>
      <c r="E1076" s="25"/>
      <c r="F1076" s="25"/>
      <c r="G1076" s="25"/>
      <c r="K1076" s="26"/>
      <c r="L1076" s="26"/>
      <c r="M1076" s="26"/>
      <c r="N1076" s="26"/>
      <c r="O1076" s="26"/>
      <c r="Q1076" s="26"/>
    </row>
    <row r="1077" spans="4:17" s="24" customFormat="1" ht="18.75">
      <c r="D1077" s="25"/>
      <c r="E1077" s="25"/>
      <c r="F1077" s="25"/>
      <c r="G1077" s="25"/>
      <c r="K1077" s="26"/>
      <c r="L1077" s="26"/>
      <c r="M1077" s="26"/>
      <c r="N1077" s="26"/>
      <c r="O1077" s="26"/>
      <c r="Q1077" s="26"/>
    </row>
    <row r="1078" spans="4:17" s="24" customFormat="1" ht="18.75">
      <c r="D1078" s="25"/>
      <c r="E1078" s="25"/>
      <c r="F1078" s="25"/>
      <c r="G1078" s="25"/>
      <c r="K1078" s="26"/>
      <c r="L1078" s="26"/>
      <c r="M1078" s="26"/>
      <c r="N1078" s="26"/>
      <c r="O1078" s="26"/>
      <c r="Q1078" s="26"/>
    </row>
    <row r="1079" spans="4:17" s="24" customFormat="1" ht="18.75">
      <c r="D1079" s="25"/>
      <c r="E1079" s="25"/>
      <c r="F1079" s="25"/>
      <c r="G1079" s="25"/>
      <c r="K1079" s="26"/>
      <c r="L1079" s="26"/>
      <c r="M1079" s="26"/>
      <c r="N1079" s="26"/>
      <c r="O1079" s="26"/>
      <c r="Q1079" s="26"/>
    </row>
    <row r="1080" spans="4:17" s="24" customFormat="1" ht="18.75">
      <c r="D1080" s="25"/>
      <c r="E1080" s="25"/>
      <c r="F1080" s="25"/>
      <c r="G1080" s="25"/>
      <c r="K1080" s="26"/>
      <c r="L1080" s="26"/>
      <c r="M1080" s="26"/>
      <c r="N1080" s="26"/>
      <c r="O1080" s="26"/>
      <c r="Q1080" s="26"/>
    </row>
    <row r="1081" spans="4:17" s="24" customFormat="1" ht="18.75">
      <c r="D1081" s="25"/>
      <c r="E1081" s="25"/>
      <c r="F1081" s="25"/>
      <c r="G1081" s="25"/>
      <c r="K1081" s="26"/>
      <c r="L1081" s="26"/>
      <c r="M1081" s="26"/>
      <c r="N1081" s="26"/>
      <c r="O1081" s="26"/>
      <c r="Q1081" s="26"/>
    </row>
    <row r="1082" spans="4:17" s="24" customFormat="1" ht="18.75">
      <c r="D1082" s="25"/>
      <c r="E1082" s="25"/>
      <c r="F1082" s="25"/>
      <c r="G1082" s="25"/>
      <c r="K1082" s="26"/>
      <c r="L1082" s="26"/>
      <c r="M1082" s="26"/>
      <c r="N1082" s="26"/>
      <c r="O1082" s="26"/>
      <c r="Q1082" s="26"/>
    </row>
    <row r="1083" spans="4:17" s="24" customFormat="1" ht="18.75">
      <c r="D1083" s="25"/>
      <c r="E1083" s="25"/>
      <c r="F1083" s="25"/>
      <c r="G1083" s="25"/>
      <c r="K1083" s="26"/>
      <c r="L1083" s="26"/>
      <c r="M1083" s="26"/>
      <c r="N1083" s="26"/>
      <c r="O1083" s="26"/>
      <c r="Q1083" s="26"/>
    </row>
    <row r="1084" spans="4:17" s="24" customFormat="1" ht="18.75">
      <c r="D1084" s="25"/>
      <c r="E1084" s="25"/>
      <c r="F1084" s="25"/>
      <c r="G1084" s="25"/>
      <c r="K1084" s="26"/>
      <c r="L1084" s="26"/>
      <c r="M1084" s="26"/>
      <c r="N1084" s="26"/>
      <c r="O1084" s="26"/>
      <c r="Q1084" s="26"/>
    </row>
    <row r="1085" spans="4:17" s="24" customFormat="1" ht="18.75">
      <c r="D1085" s="25"/>
      <c r="E1085" s="25"/>
      <c r="F1085" s="25"/>
      <c r="G1085" s="25"/>
      <c r="K1085" s="26"/>
      <c r="L1085" s="26"/>
      <c r="M1085" s="26"/>
      <c r="N1085" s="26"/>
      <c r="O1085" s="26"/>
      <c r="Q1085" s="26"/>
    </row>
    <row r="1086" spans="4:17" s="24" customFormat="1" ht="18.75">
      <c r="D1086" s="25"/>
      <c r="E1086" s="25"/>
      <c r="F1086" s="25"/>
      <c r="G1086" s="25"/>
      <c r="K1086" s="26"/>
      <c r="L1086" s="26"/>
      <c r="M1086" s="26"/>
      <c r="N1086" s="26"/>
      <c r="O1086" s="26"/>
      <c r="Q1086" s="26"/>
    </row>
    <row r="1087" spans="4:17" s="24" customFormat="1" ht="18.75">
      <c r="D1087" s="25"/>
      <c r="E1087" s="25"/>
      <c r="F1087" s="25"/>
      <c r="G1087" s="25"/>
      <c r="K1087" s="26"/>
      <c r="L1087" s="26"/>
      <c r="M1087" s="26"/>
      <c r="N1087" s="26"/>
      <c r="O1087" s="26"/>
      <c r="Q1087" s="26"/>
    </row>
    <row r="1088" spans="4:17" s="24" customFormat="1" ht="18.75">
      <c r="D1088" s="25"/>
      <c r="E1088" s="25"/>
      <c r="F1088" s="25"/>
      <c r="G1088" s="25"/>
      <c r="K1088" s="26"/>
      <c r="L1088" s="26"/>
      <c r="M1088" s="26"/>
      <c r="N1088" s="26"/>
      <c r="O1088" s="26"/>
      <c r="Q1088" s="26"/>
    </row>
    <row r="1089" spans="4:17" s="24" customFormat="1" ht="18.75">
      <c r="D1089" s="25"/>
      <c r="E1089" s="25"/>
      <c r="F1089" s="25"/>
      <c r="G1089" s="25"/>
      <c r="K1089" s="26"/>
      <c r="L1089" s="26"/>
      <c r="M1089" s="26"/>
      <c r="N1089" s="26"/>
      <c r="O1089" s="26"/>
      <c r="Q1089" s="26"/>
    </row>
    <row r="1090" spans="4:17" s="24" customFormat="1" ht="18.75">
      <c r="D1090" s="25"/>
      <c r="E1090" s="25"/>
      <c r="F1090" s="25"/>
      <c r="G1090" s="25"/>
      <c r="K1090" s="26"/>
      <c r="L1090" s="26"/>
      <c r="M1090" s="26"/>
      <c r="N1090" s="26"/>
      <c r="O1090" s="26"/>
      <c r="Q1090" s="26"/>
    </row>
    <row r="1091" spans="4:17" s="24" customFormat="1" ht="18.75">
      <c r="D1091" s="25"/>
      <c r="E1091" s="25"/>
      <c r="F1091" s="25"/>
      <c r="G1091" s="25"/>
      <c r="K1091" s="26"/>
      <c r="L1091" s="26"/>
      <c r="M1091" s="26"/>
      <c r="N1091" s="26"/>
      <c r="O1091" s="26"/>
      <c r="Q1091" s="26"/>
    </row>
    <row r="1092" spans="4:17" s="24" customFormat="1" ht="18.75">
      <c r="D1092" s="25"/>
      <c r="E1092" s="25"/>
      <c r="F1092" s="25"/>
      <c r="G1092" s="25"/>
      <c r="K1092" s="26"/>
      <c r="L1092" s="26"/>
      <c r="M1092" s="26"/>
      <c r="N1092" s="26"/>
      <c r="O1092" s="26"/>
      <c r="Q1092" s="26"/>
    </row>
    <row r="1093" spans="4:17" s="24" customFormat="1" ht="18.75">
      <c r="D1093" s="25"/>
      <c r="E1093" s="25"/>
      <c r="F1093" s="25"/>
      <c r="G1093" s="25"/>
      <c r="K1093" s="26"/>
      <c r="L1093" s="26"/>
      <c r="M1093" s="26"/>
      <c r="N1093" s="26"/>
      <c r="O1093" s="26"/>
      <c r="Q1093" s="26"/>
    </row>
    <row r="1094" spans="4:17" s="24" customFormat="1" ht="18.75">
      <c r="D1094" s="25"/>
      <c r="E1094" s="25"/>
      <c r="F1094" s="25"/>
      <c r="G1094" s="25"/>
      <c r="K1094" s="26"/>
      <c r="L1094" s="26"/>
      <c r="M1094" s="26"/>
      <c r="N1094" s="26"/>
      <c r="O1094" s="26"/>
      <c r="Q1094" s="26"/>
    </row>
    <row r="1095" spans="4:17" s="24" customFormat="1" ht="18.75">
      <c r="D1095" s="25"/>
      <c r="E1095" s="25"/>
      <c r="F1095" s="25"/>
      <c r="G1095" s="25"/>
      <c r="K1095" s="26"/>
      <c r="L1095" s="26"/>
      <c r="M1095" s="26"/>
      <c r="N1095" s="26"/>
      <c r="O1095" s="26"/>
      <c r="Q1095" s="26"/>
    </row>
    <row r="1096" spans="4:17" s="24" customFormat="1" ht="18.75">
      <c r="D1096" s="25"/>
      <c r="E1096" s="25"/>
      <c r="F1096" s="25"/>
      <c r="G1096" s="25"/>
      <c r="K1096" s="26"/>
      <c r="L1096" s="26"/>
      <c r="M1096" s="26"/>
      <c r="N1096" s="26"/>
      <c r="O1096" s="26"/>
      <c r="Q1096" s="26"/>
    </row>
    <row r="1097" spans="4:17" s="24" customFormat="1" ht="18.75">
      <c r="D1097" s="25"/>
      <c r="E1097" s="25"/>
      <c r="F1097" s="25"/>
      <c r="G1097" s="25"/>
      <c r="K1097" s="26"/>
      <c r="L1097" s="26"/>
      <c r="M1097" s="26"/>
      <c r="N1097" s="26"/>
      <c r="O1097" s="26"/>
      <c r="Q1097" s="26"/>
    </row>
    <row r="1098" spans="4:17" s="24" customFormat="1" ht="18.75">
      <c r="D1098" s="25"/>
      <c r="E1098" s="25"/>
      <c r="F1098" s="25"/>
      <c r="G1098" s="25"/>
      <c r="K1098" s="26"/>
      <c r="L1098" s="26"/>
      <c r="M1098" s="26"/>
      <c r="N1098" s="26"/>
      <c r="O1098" s="26"/>
      <c r="Q1098" s="26"/>
    </row>
    <row r="1099" spans="4:17" s="24" customFormat="1" ht="18.75">
      <c r="D1099" s="25"/>
      <c r="E1099" s="25"/>
      <c r="F1099" s="25"/>
      <c r="G1099" s="25"/>
      <c r="K1099" s="26"/>
      <c r="L1099" s="26"/>
      <c r="M1099" s="26"/>
      <c r="N1099" s="26"/>
      <c r="O1099" s="26"/>
      <c r="Q1099" s="26"/>
    </row>
    <row r="1100" spans="4:17" s="24" customFormat="1" ht="18.75">
      <c r="D1100" s="25"/>
      <c r="E1100" s="25"/>
      <c r="F1100" s="25"/>
      <c r="G1100" s="25"/>
      <c r="K1100" s="26"/>
      <c r="L1100" s="26"/>
      <c r="M1100" s="26"/>
      <c r="N1100" s="26"/>
      <c r="O1100" s="26"/>
      <c r="Q1100" s="26"/>
    </row>
    <row r="1101" spans="4:17" s="24" customFormat="1" ht="18.75">
      <c r="D1101" s="25"/>
      <c r="E1101" s="25"/>
      <c r="F1101" s="25"/>
      <c r="G1101" s="25"/>
      <c r="K1101" s="26"/>
      <c r="L1101" s="26"/>
      <c r="M1101" s="26"/>
      <c r="N1101" s="26"/>
      <c r="O1101" s="26"/>
      <c r="Q1101" s="26"/>
    </row>
    <row r="1102" spans="4:17" s="24" customFormat="1" ht="18.75">
      <c r="D1102" s="25"/>
      <c r="E1102" s="25"/>
      <c r="F1102" s="25"/>
      <c r="G1102" s="25"/>
      <c r="K1102" s="26"/>
      <c r="L1102" s="26"/>
      <c r="M1102" s="26"/>
      <c r="N1102" s="26"/>
      <c r="O1102" s="26"/>
      <c r="Q1102" s="26"/>
    </row>
    <row r="1103" spans="4:17" s="24" customFormat="1" ht="18.75">
      <c r="D1103" s="25"/>
      <c r="E1103" s="25"/>
      <c r="F1103" s="25"/>
      <c r="G1103" s="25"/>
      <c r="K1103" s="26"/>
      <c r="L1103" s="26"/>
      <c r="M1103" s="26"/>
      <c r="N1103" s="26"/>
      <c r="O1103" s="26"/>
      <c r="Q1103" s="26"/>
    </row>
    <row r="1104" spans="4:17" s="24" customFormat="1" ht="18.75">
      <c r="D1104" s="25"/>
      <c r="E1104" s="25"/>
      <c r="F1104" s="25"/>
      <c r="G1104" s="25"/>
      <c r="K1104" s="26"/>
      <c r="L1104" s="26"/>
      <c r="M1104" s="26"/>
      <c r="N1104" s="26"/>
      <c r="O1104" s="26"/>
      <c r="Q1104" s="26"/>
    </row>
    <row r="1105" spans="4:17" s="24" customFormat="1" ht="18.75">
      <c r="D1105" s="25"/>
      <c r="E1105" s="25"/>
      <c r="F1105" s="25"/>
      <c r="G1105" s="25"/>
      <c r="K1105" s="26"/>
      <c r="L1105" s="26"/>
      <c r="M1105" s="26"/>
      <c r="N1105" s="26"/>
      <c r="O1105" s="26"/>
      <c r="Q1105" s="26"/>
    </row>
    <row r="1106" spans="4:17" s="24" customFormat="1" ht="18.75">
      <c r="D1106" s="25"/>
      <c r="E1106" s="25"/>
      <c r="F1106" s="25"/>
      <c r="G1106" s="25"/>
      <c r="K1106" s="26"/>
      <c r="L1106" s="26"/>
      <c r="M1106" s="26"/>
      <c r="N1106" s="26"/>
      <c r="O1106" s="26"/>
      <c r="Q1106" s="26"/>
    </row>
    <row r="1107" spans="4:17" s="24" customFormat="1" ht="18.75">
      <c r="D1107" s="25"/>
      <c r="E1107" s="25"/>
      <c r="F1107" s="25"/>
      <c r="G1107" s="25"/>
      <c r="K1107" s="26"/>
      <c r="L1107" s="26"/>
      <c r="M1107" s="26"/>
      <c r="N1107" s="26"/>
      <c r="O1107" s="26"/>
      <c r="Q1107" s="26"/>
    </row>
    <row r="1108" spans="4:17" s="24" customFormat="1" ht="18.75">
      <c r="D1108" s="25"/>
      <c r="E1108" s="25"/>
      <c r="F1108" s="25"/>
      <c r="G1108" s="25"/>
      <c r="K1108" s="26"/>
      <c r="L1108" s="26"/>
      <c r="M1108" s="26"/>
      <c r="N1108" s="26"/>
      <c r="O1108" s="26"/>
      <c r="Q1108" s="26"/>
    </row>
    <row r="1109" spans="4:17" s="24" customFormat="1" ht="18.75">
      <c r="D1109" s="25"/>
      <c r="E1109" s="25"/>
      <c r="F1109" s="25"/>
      <c r="G1109" s="25"/>
      <c r="K1109" s="26"/>
      <c r="L1109" s="26"/>
      <c r="M1109" s="26"/>
      <c r="N1109" s="26"/>
      <c r="O1109" s="26"/>
      <c r="Q1109" s="26"/>
    </row>
    <row r="1110" spans="4:17" s="24" customFormat="1" ht="18.75">
      <c r="D1110" s="25"/>
      <c r="E1110" s="25"/>
      <c r="F1110" s="25"/>
      <c r="G1110" s="25"/>
      <c r="K1110" s="26"/>
      <c r="L1110" s="26"/>
      <c r="M1110" s="26"/>
      <c r="N1110" s="26"/>
      <c r="O1110" s="26"/>
      <c r="Q1110" s="26"/>
    </row>
    <row r="1111" spans="4:17" s="24" customFormat="1" ht="18.75">
      <c r="D1111" s="25"/>
      <c r="E1111" s="25"/>
      <c r="F1111" s="25"/>
      <c r="G1111" s="25"/>
      <c r="K1111" s="26"/>
      <c r="L1111" s="26"/>
      <c r="M1111" s="26"/>
      <c r="N1111" s="26"/>
      <c r="O1111" s="26"/>
      <c r="Q1111" s="26"/>
    </row>
    <row r="1112" spans="4:17" s="24" customFormat="1" ht="18.75">
      <c r="D1112" s="25"/>
      <c r="E1112" s="25"/>
      <c r="F1112" s="25"/>
      <c r="G1112" s="25"/>
      <c r="K1112" s="26"/>
      <c r="L1112" s="26"/>
      <c r="M1112" s="26"/>
      <c r="N1112" s="26"/>
      <c r="O1112" s="26"/>
      <c r="Q1112" s="26"/>
    </row>
    <row r="1113" spans="4:17" s="24" customFormat="1" ht="18.75">
      <c r="D1113" s="25"/>
      <c r="E1113" s="25"/>
      <c r="F1113" s="25"/>
      <c r="G1113" s="25"/>
      <c r="K1113" s="26"/>
      <c r="L1113" s="26"/>
      <c r="M1113" s="26"/>
      <c r="N1113" s="26"/>
      <c r="O1113" s="26"/>
      <c r="Q1113" s="26"/>
    </row>
    <row r="1114" spans="4:17" s="24" customFormat="1" ht="18.75">
      <c r="D1114" s="25"/>
      <c r="E1114" s="25"/>
      <c r="F1114" s="25"/>
      <c r="G1114" s="25"/>
      <c r="K1114" s="26"/>
      <c r="L1114" s="26"/>
      <c r="M1114" s="26"/>
      <c r="N1114" s="26"/>
      <c r="O1114" s="26"/>
      <c r="Q1114" s="26"/>
    </row>
    <row r="1115" spans="4:17" s="24" customFormat="1" ht="18.75">
      <c r="D1115" s="25"/>
      <c r="E1115" s="25"/>
      <c r="F1115" s="25"/>
      <c r="G1115" s="25"/>
      <c r="K1115" s="26"/>
      <c r="L1115" s="26"/>
      <c r="M1115" s="26"/>
      <c r="N1115" s="26"/>
      <c r="O1115" s="26"/>
      <c r="Q1115" s="26"/>
    </row>
    <row r="1116" spans="4:17" s="24" customFormat="1" ht="18.75">
      <c r="D1116" s="25"/>
      <c r="E1116" s="25"/>
      <c r="F1116" s="25"/>
      <c r="G1116" s="25"/>
      <c r="K1116" s="26"/>
      <c r="L1116" s="26"/>
      <c r="M1116" s="26"/>
      <c r="N1116" s="26"/>
      <c r="O1116" s="26"/>
      <c r="Q1116" s="26"/>
    </row>
    <row r="1117" spans="4:17" s="24" customFormat="1" ht="18.75">
      <c r="D1117" s="25"/>
      <c r="E1117" s="25"/>
      <c r="F1117" s="25"/>
      <c r="G1117" s="25"/>
      <c r="K1117" s="26"/>
      <c r="L1117" s="26"/>
      <c r="M1117" s="26"/>
      <c r="N1117" s="26"/>
      <c r="O1117" s="26"/>
      <c r="Q1117" s="26"/>
    </row>
    <row r="1118" spans="4:17" s="24" customFormat="1" ht="18.75">
      <c r="D1118" s="25"/>
      <c r="E1118" s="25"/>
      <c r="F1118" s="25"/>
      <c r="G1118" s="25"/>
      <c r="K1118" s="26"/>
      <c r="L1118" s="26"/>
      <c r="M1118" s="26"/>
      <c r="N1118" s="26"/>
      <c r="O1118" s="26"/>
      <c r="Q1118" s="26"/>
    </row>
    <row r="1119" spans="4:17" s="24" customFormat="1" ht="18.75">
      <c r="D1119" s="25"/>
      <c r="E1119" s="25"/>
      <c r="F1119" s="25"/>
      <c r="G1119" s="25"/>
      <c r="K1119" s="26"/>
      <c r="L1119" s="26"/>
      <c r="M1119" s="26"/>
      <c r="N1119" s="26"/>
      <c r="O1119" s="26"/>
      <c r="Q1119" s="26"/>
    </row>
    <row r="1120" spans="4:17" s="24" customFormat="1" ht="18.75">
      <c r="D1120" s="25"/>
      <c r="E1120" s="25"/>
      <c r="F1120" s="25"/>
      <c r="G1120" s="25"/>
      <c r="K1120" s="26"/>
      <c r="L1120" s="26"/>
      <c r="M1120" s="26"/>
      <c r="N1120" s="26"/>
      <c r="O1120" s="26"/>
      <c r="Q1120" s="26"/>
    </row>
    <row r="1121" spans="4:17" s="24" customFormat="1" ht="18.75">
      <c r="D1121" s="25"/>
      <c r="E1121" s="25"/>
      <c r="F1121" s="25"/>
      <c r="G1121" s="25"/>
      <c r="K1121" s="26"/>
      <c r="L1121" s="26"/>
      <c r="M1121" s="26"/>
      <c r="N1121" s="26"/>
      <c r="O1121" s="26"/>
      <c r="Q1121" s="26"/>
    </row>
    <row r="1122" spans="4:17" s="24" customFormat="1" ht="18.75">
      <c r="D1122" s="25"/>
      <c r="E1122" s="25"/>
      <c r="F1122" s="25"/>
      <c r="G1122" s="25"/>
      <c r="K1122" s="26"/>
      <c r="L1122" s="26"/>
      <c r="M1122" s="26"/>
      <c r="N1122" s="26"/>
      <c r="O1122" s="26"/>
      <c r="Q1122" s="26"/>
    </row>
    <row r="1123" spans="4:17" s="24" customFormat="1" ht="18.75">
      <c r="D1123" s="25"/>
      <c r="E1123" s="25"/>
      <c r="F1123" s="25"/>
      <c r="G1123" s="25"/>
      <c r="K1123" s="26"/>
      <c r="L1123" s="26"/>
      <c r="M1123" s="26"/>
      <c r="N1123" s="26"/>
      <c r="O1123" s="26"/>
      <c r="Q1123" s="26"/>
    </row>
    <row r="1124" spans="4:17" s="24" customFormat="1" ht="18.75">
      <c r="D1124" s="25"/>
      <c r="E1124" s="25"/>
      <c r="F1124" s="25"/>
      <c r="G1124" s="25"/>
      <c r="K1124" s="26"/>
      <c r="L1124" s="26"/>
      <c r="M1124" s="26"/>
      <c r="N1124" s="26"/>
      <c r="O1124" s="26"/>
      <c r="Q1124" s="26"/>
    </row>
    <row r="1125" spans="4:17" s="24" customFormat="1" ht="18.75">
      <c r="D1125" s="25"/>
      <c r="E1125" s="25"/>
      <c r="F1125" s="25"/>
      <c r="G1125" s="25"/>
      <c r="K1125" s="26"/>
      <c r="L1125" s="26"/>
      <c r="M1125" s="26"/>
      <c r="N1125" s="26"/>
      <c r="O1125" s="26"/>
      <c r="Q1125" s="26"/>
    </row>
    <row r="1126" spans="4:17" s="24" customFormat="1" ht="18.75">
      <c r="D1126" s="25"/>
      <c r="E1126" s="25"/>
      <c r="F1126" s="25"/>
      <c r="G1126" s="25"/>
      <c r="K1126" s="26"/>
      <c r="L1126" s="26"/>
      <c r="M1126" s="26"/>
      <c r="N1126" s="26"/>
      <c r="O1126" s="26"/>
      <c r="Q1126" s="26"/>
    </row>
    <row r="1127" spans="4:17" s="24" customFormat="1" ht="18.75">
      <c r="D1127" s="25"/>
      <c r="E1127" s="25"/>
      <c r="F1127" s="25"/>
      <c r="G1127" s="25"/>
      <c r="K1127" s="26"/>
      <c r="L1127" s="26"/>
      <c r="M1127" s="26"/>
      <c r="N1127" s="26"/>
      <c r="O1127" s="26"/>
      <c r="Q1127" s="26"/>
    </row>
    <row r="1128" spans="4:17" s="24" customFormat="1" ht="18.75">
      <c r="D1128" s="25"/>
      <c r="E1128" s="25"/>
      <c r="F1128" s="25"/>
      <c r="G1128" s="25"/>
      <c r="K1128" s="26"/>
      <c r="L1128" s="26"/>
      <c r="M1128" s="26"/>
      <c r="N1128" s="26"/>
      <c r="O1128" s="26"/>
      <c r="Q1128" s="26"/>
    </row>
    <row r="1129" spans="4:17" s="24" customFormat="1" ht="18.75">
      <c r="D1129" s="25"/>
      <c r="E1129" s="25"/>
      <c r="F1129" s="25"/>
      <c r="G1129" s="25"/>
      <c r="K1129" s="26"/>
      <c r="L1129" s="26"/>
      <c r="M1129" s="26"/>
      <c r="N1129" s="26"/>
      <c r="O1129" s="26"/>
      <c r="Q1129" s="26"/>
    </row>
    <row r="1130" spans="4:17" s="24" customFormat="1" ht="18.75">
      <c r="D1130" s="25"/>
      <c r="E1130" s="25"/>
      <c r="F1130" s="25"/>
      <c r="G1130" s="25"/>
      <c r="K1130" s="26"/>
      <c r="L1130" s="26"/>
      <c r="M1130" s="26"/>
      <c r="N1130" s="26"/>
      <c r="O1130" s="26"/>
      <c r="Q1130" s="26"/>
    </row>
    <row r="1131" spans="4:17" s="24" customFormat="1" ht="18.75">
      <c r="D1131" s="25"/>
      <c r="E1131" s="25"/>
      <c r="F1131" s="25"/>
      <c r="G1131" s="25"/>
      <c r="K1131" s="26"/>
      <c r="L1131" s="26"/>
      <c r="M1131" s="26"/>
      <c r="N1131" s="26"/>
      <c r="O1131" s="26"/>
      <c r="Q1131" s="26"/>
    </row>
    <row r="1132" spans="4:17" s="24" customFormat="1" ht="18.75">
      <c r="D1132" s="25"/>
      <c r="E1132" s="25"/>
      <c r="F1132" s="25"/>
      <c r="G1132" s="25"/>
      <c r="K1132" s="26"/>
      <c r="L1132" s="26"/>
      <c r="M1132" s="26"/>
      <c r="N1132" s="26"/>
      <c r="O1132" s="26"/>
      <c r="Q1132" s="26"/>
    </row>
    <row r="1133" spans="4:17" s="24" customFormat="1" ht="18.75">
      <c r="D1133" s="25"/>
      <c r="E1133" s="25"/>
      <c r="F1133" s="25"/>
      <c r="G1133" s="25"/>
      <c r="K1133" s="26"/>
      <c r="L1133" s="26"/>
      <c r="M1133" s="26"/>
      <c r="N1133" s="26"/>
      <c r="O1133" s="26"/>
      <c r="Q1133" s="26"/>
    </row>
    <row r="1134" spans="4:17" s="24" customFormat="1" ht="18.75">
      <c r="D1134" s="25"/>
      <c r="E1134" s="25"/>
      <c r="F1134" s="25"/>
      <c r="G1134" s="25"/>
      <c r="K1134" s="26"/>
      <c r="L1134" s="26"/>
      <c r="M1134" s="26"/>
      <c r="N1134" s="26"/>
      <c r="O1134" s="26"/>
      <c r="Q1134" s="26"/>
    </row>
    <row r="1135" spans="4:17" s="24" customFormat="1" ht="18.75">
      <c r="D1135" s="25"/>
      <c r="E1135" s="25"/>
      <c r="F1135" s="25"/>
      <c r="G1135" s="25"/>
      <c r="K1135" s="26"/>
      <c r="L1135" s="26"/>
      <c r="M1135" s="26"/>
      <c r="N1135" s="26"/>
      <c r="O1135" s="26"/>
      <c r="Q1135" s="26"/>
    </row>
    <row r="1136" spans="4:17" s="24" customFormat="1" ht="18.75">
      <c r="D1136" s="25"/>
      <c r="E1136" s="25"/>
      <c r="F1136" s="25"/>
      <c r="G1136" s="25"/>
      <c r="K1136" s="26"/>
      <c r="L1136" s="26"/>
      <c r="M1136" s="26"/>
      <c r="N1136" s="26"/>
      <c r="O1136" s="26"/>
      <c r="Q1136" s="26"/>
    </row>
    <row r="1137" spans="4:17" s="24" customFormat="1" ht="18.75">
      <c r="D1137" s="25"/>
      <c r="E1137" s="25"/>
      <c r="F1137" s="25"/>
      <c r="G1137" s="25"/>
      <c r="K1137" s="26"/>
      <c r="L1137" s="26"/>
      <c r="M1137" s="26"/>
      <c r="N1137" s="26"/>
      <c r="O1137" s="26"/>
      <c r="Q1137" s="26"/>
    </row>
    <row r="1138" spans="4:17" s="24" customFormat="1" ht="18.75">
      <c r="D1138" s="25"/>
      <c r="E1138" s="25"/>
      <c r="F1138" s="25"/>
      <c r="G1138" s="25"/>
      <c r="K1138" s="26"/>
      <c r="L1138" s="26"/>
      <c r="M1138" s="26"/>
      <c r="N1138" s="26"/>
      <c r="O1138" s="26"/>
      <c r="Q1138" s="26"/>
    </row>
    <row r="1139" spans="4:17" s="24" customFormat="1" ht="18.75">
      <c r="D1139" s="25"/>
      <c r="E1139" s="25"/>
      <c r="F1139" s="25"/>
      <c r="G1139" s="25"/>
      <c r="K1139" s="26"/>
      <c r="L1139" s="26"/>
      <c r="M1139" s="26"/>
      <c r="N1139" s="26"/>
      <c r="O1139" s="26"/>
      <c r="Q1139" s="26"/>
    </row>
    <row r="1140" spans="4:17" s="24" customFormat="1" ht="18.75">
      <c r="D1140" s="25"/>
      <c r="E1140" s="25"/>
      <c r="F1140" s="25"/>
      <c r="G1140" s="25"/>
      <c r="K1140" s="26"/>
      <c r="L1140" s="26"/>
      <c r="M1140" s="26"/>
      <c r="N1140" s="26"/>
      <c r="O1140" s="26"/>
      <c r="Q1140" s="26"/>
    </row>
    <row r="1141" spans="4:17" s="24" customFormat="1" ht="18.75">
      <c r="D1141" s="25"/>
      <c r="E1141" s="25"/>
      <c r="F1141" s="25"/>
      <c r="G1141" s="25"/>
      <c r="K1141" s="26"/>
      <c r="L1141" s="26"/>
      <c r="M1141" s="26"/>
      <c r="N1141" s="26"/>
      <c r="O1141" s="26"/>
      <c r="Q1141" s="26"/>
    </row>
    <row r="1142" spans="4:17" s="24" customFormat="1" ht="18.75">
      <c r="D1142" s="25"/>
      <c r="E1142" s="25"/>
      <c r="F1142" s="25"/>
      <c r="G1142" s="25"/>
      <c r="K1142" s="26"/>
      <c r="L1142" s="26"/>
      <c r="M1142" s="26"/>
      <c r="N1142" s="26"/>
      <c r="O1142" s="26"/>
      <c r="Q1142" s="26"/>
    </row>
    <row r="1143" spans="4:17" s="24" customFormat="1" ht="18.75">
      <c r="D1143" s="25"/>
      <c r="E1143" s="25"/>
      <c r="F1143" s="25"/>
      <c r="G1143" s="25"/>
      <c r="K1143" s="26"/>
      <c r="L1143" s="26"/>
      <c r="M1143" s="26"/>
      <c r="N1143" s="26"/>
      <c r="O1143" s="26"/>
      <c r="Q1143" s="26"/>
    </row>
    <row r="1144" spans="4:17" s="24" customFormat="1" ht="18.75">
      <c r="D1144" s="25"/>
      <c r="E1144" s="25"/>
      <c r="F1144" s="25"/>
      <c r="G1144" s="25"/>
      <c r="K1144" s="26"/>
      <c r="L1144" s="26"/>
      <c r="M1144" s="26"/>
      <c r="N1144" s="26"/>
      <c r="O1144" s="26"/>
      <c r="Q1144" s="26"/>
    </row>
    <row r="1145" spans="4:17" s="24" customFormat="1" ht="18.75">
      <c r="D1145" s="25"/>
      <c r="E1145" s="25"/>
      <c r="F1145" s="25"/>
      <c r="G1145" s="25"/>
      <c r="K1145" s="26"/>
      <c r="L1145" s="26"/>
      <c r="M1145" s="26"/>
      <c r="N1145" s="26"/>
      <c r="O1145" s="26"/>
      <c r="Q1145" s="26"/>
    </row>
    <row r="1146" spans="4:17" s="24" customFormat="1" ht="18.75">
      <c r="D1146" s="25"/>
      <c r="E1146" s="25"/>
      <c r="F1146" s="25"/>
      <c r="G1146" s="25"/>
      <c r="K1146" s="26"/>
      <c r="L1146" s="26"/>
      <c r="M1146" s="26"/>
      <c r="N1146" s="26"/>
      <c r="O1146" s="26"/>
      <c r="Q1146" s="26"/>
    </row>
    <row r="1147" spans="4:17" s="24" customFormat="1" ht="18.75">
      <c r="D1147" s="25"/>
      <c r="E1147" s="25"/>
      <c r="F1147" s="25"/>
      <c r="G1147" s="25"/>
      <c r="K1147" s="26"/>
      <c r="L1147" s="26"/>
      <c r="M1147" s="26"/>
      <c r="N1147" s="26"/>
      <c r="O1147" s="26"/>
      <c r="Q1147" s="26"/>
    </row>
    <row r="1148" spans="4:17" s="24" customFormat="1" ht="18.75">
      <c r="D1148" s="25"/>
      <c r="E1148" s="25"/>
      <c r="F1148" s="25"/>
      <c r="G1148" s="25"/>
      <c r="K1148" s="26"/>
      <c r="L1148" s="26"/>
      <c r="M1148" s="26"/>
      <c r="N1148" s="26"/>
      <c r="O1148" s="26"/>
      <c r="Q1148" s="26"/>
    </row>
    <row r="1149" spans="4:17" s="24" customFormat="1" ht="18.75">
      <c r="D1149" s="25"/>
      <c r="E1149" s="25"/>
      <c r="F1149" s="25"/>
      <c r="G1149" s="25"/>
      <c r="K1149" s="26"/>
      <c r="L1149" s="26"/>
      <c r="M1149" s="26"/>
      <c r="N1149" s="26"/>
      <c r="O1149" s="26"/>
      <c r="Q1149" s="26"/>
    </row>
    <row r="1150" spans="4:17" s="24" customFormat="1" ht="18.75">
      <c r="D1150" s="25"/>
      <c r="E1150" s="25"/>
      <c r="F1150" s="25"/>
      <c r="G1150" s="25"/>
      <c r="K1150" s="26"/>
      <c r="L1150" s="26"/>
      <c r="M1150" s="26"/>
      <c r="N1150" s="26"/>
      <c r="O1150" s="26"/>
      <c r="Q1150" s="26"/>
    </row>
    <row r="1151" spans="4:17" s="24" customFormat="1" ht="18.75">
      <c r="D1151" s="25"/>
      <c r="E1151" s="25"/>
      <c r="F1151" s="25"/>
      <c r="G1151" s="25"/>
      <c r="K1151" s="26"/>
      <c r="L1151" s="26"/>
      <c r="M1151" s="26"/>
      <c r="N1151" s="26"/>
      <c r="O1151" s="26"/>
      <c r="Q1151" s="26"/>
    </row>
    <row r="1152" spans="4:17" s="24" customFormat="1" ht="18.75">
      <c r="D1152" s="25"/>
      <c r="E1152" s="25"/>
      <c r="F1152" s="25"/>
      <c r="G1152" s="25"/>
      <c r="K1152" s="26"/>
      <c r="L1152" s="26"/>
      <c r="M1152" s="26"/>
      <c r="N1152" s="26"/>
      <c r="O1152" s="26"/>
      <c r="Q1152" s="26"/>
    </row>
    <row r="1153" spans="4:17" s="24" customFormat="1" ht="18.75">
      <c r="D1153" s="25"/>
      <c r="E1153" s="25"/>
      <c r="F1153" s="25"/>
      <c r="G1153" s="25"/>
      <c r="K1153" s="26"/>
      <c r="L1153" s="26"/>
      <c r="M1153" s="26"/>
      <c r="N1153" s="26"/>
      <c r="O1153" s="26"/>
      <c r="Q1153" s="26"/>
    </row>
    <row r="1154" spans="4:17" s="24" customFormat="1" ht="18.75">
      <c r="D1154" s="25"/>
      <c r="E1154" s="25"/>
      <c r="F1154" s="25"/>
      <c r="G1154" s="25"/>
      <c r="K1154" s="26"/>
      <c r="L1154" s="26"/>
      <c r="M1154" s="26"/>
      <c r="N1154" s="26"/>
      <c r="O1154" s="26"/>
      <c r="Q1154" s="26"/>
    </row>
    <row r="1155" spans="4:17" s="24" customFormat="1" ht="18.75">
      <c r="D1155" s="25"/>
      <c r="E1155" s="25"/>
      <c r="F1155" s="25"/>
      <c r="G1155" s="25"/>
      <c r="K1155" s="26"/>
      <c r="L1155" s="26"/>
      <c r="M1155" s="26"/>
      <c r="N1155" s="26"/>
      <c r="O1155" s="26"/>
      <c r="Q1155" s="26"/>
    </row>
    <row r="1156" spans="4:17" s="24" customFormat="1" ht="18.75">
      <c r="D1156" s="25"/>
      <c r="E1156" s="25"/>
      <c r="F1156" s="25"/>
      <c r="G1156" s="25"/>
      <c r="K1156" s="26"/>
      <c r="L1156" s="26"/>
      <c r="M1156" s="26"/>
      <c r="N1156" s="26"/>
      <c r="O1156" s="26"/>
      <c r="Q1156" s="26"/>
    </row>
    <row r="1157" spans="4:17" s="24" customFormat="1" ht="18.75">
      <c r="D1157" s="25"/>
      <c r="E1157" s="25"/>
      <c r="F1157" s="25"/>
      <c r="G1157" s="25"/>
      <c r="K1157" s="26"/>
      <c r="L1157" s="26"/>
      <c r="M1157" s="26"/>
      <c r="N1157" s="26"/>
      <c r="O1157" s="26"/>
      <c r="Q1157" s="26"/>
    </row>
    <row r="1158" spans="4:17" s="24" customFormat="1" ht="18.75">
      <c r="D1158" s="25"/>
      <c r="E1158" s="25"/>
      <c r="F1158" s="25"/>
      <c r="G1158" s="25"/>
      <c r="K1158" s="26"/>
      <c r="L1158" s="26"/>
      <c r="M1158" s="26"/>
      <c r="N1158" s="26"/>
      <c r="O1158" s="26"/>
      <c r="Q1158" s="26"/>
    </row>
    <row r="1159" spans="4:17" s="24" customFormat="1" ht="18.75">
      <c r="D1159" s="25"/>
      <c r="E1159" s="25"/>
      <c r="F1159" s="25"/>
      <c r="G1159" s="25"/>
      <c r="K1159" s="26"/>
      <c r="L1159" s="26"/>
      <c r="M1159" s="26"/>
      <c r="N1159" s="26"/>
      <c r="O1159" s="26"/>
      <c r="Q1159" s="26"/>
    </row>
    <row r="1160" spans="4:17" s="24" customFormat="1" ht="18.75">
      <c r="D1160" s="25"/>
      <c r="E1160" s="25"/>
      <c r="F1160" s="25"/>
      <c r="G1160" s="25"/>
      <c r="K1160" s="26"/>
      <c r="L1160" s="26"/>
      <c r="M1160" s="26"/>
      <c r="N1160" s="26"/>
      <c r="O1160" s="26"/>
      <c r="Q1160" s="26"/>
    </row>
    <row r="1161" spans="4:17" s="24" customFormat="1" ht="18.75">
      <c r="D1161" s="25"/>
      <c r="E1161" s="25"/>
      <c r="F1161" s="25"/>
      <c r="G1161" s="25"/>
      <c r="K1161" s="26"/>
      <c r="L1161" s="26"/>
      <c r="M1161" s="26"/>
      <c r="N1161" s="26"/>
      <c r="O1161" s="26"/>
      <c r="Q1161" s="26"/>
    </row>
    <row r="1162" spans="4:17" s="24" customFormat="1" ht="18.75">
      <c r="D1162" s="25"/>
      <c r="E1162" s="25"/>
      <c r="F1162" s="25"/>
      <c r="G1162" s="25"/>
      <c r="K1162" s="26"/>
      <c r="L1162" s="26"/>
      <c r="M1162" s="26"/>
      <c r="N1162" s="26"/>
      <c r="O1162" s="26"/>
      <c r="Q1162" s="26"/>
    </row>
    <row r="1163" spans="4:17" s="24" customFormat="1" ht="18.75">
      <c r="D1163" s="25"/>
      <c r="E1163" s="25"/>
      <c r="F1163" s="25"/>
      <c r="G1163" s="25"/>
      <c r="K1163" s="26"/>
      <c r="L1163" s="26"/>
      <c r="M1163" s="26"/>
      <c r="N1163" s="26"/>
      <c r="O1163" s="26"/>
      <c r="Q1163" s="26"/>
    </row>
    <row r="1164" spans="4:17" s="24" customFormat="1" ht="18.75">
      <c r="D1164" s="25"/>
      <c r="E1164" s="25"/>
      <c r="F1164" s="25"/>
      <c r="G1164" s="25"/>
      <c r="K1164" s="26"/>
      <c r="L1164" s="26"/>
      <c r="M1164" s="26"/>
      <c r="N1164" s="26"/>
      <c r="O1164" s="26"/>
      <c r="Q1164" s="26"/>
    </row>
    <row r="1165" spans="4:17" s="24" customFormat="1" ht="18.75">
      <c r="D1165" s="25"/>
      <c r="E1165" s="25"/>
      <c r="F1165" s="25"/>
      <c r="G1165" s="25"/>
      <c r="K1165" s="26"/>
      <c r="L1165" s="26"/>
      <c r="M1165" s="26"/>
      <c r="N1165" s="26"/>
      <c r="O1165" s="26"/>
      <c r="Q1165" s="26"/>
    </row>
    <row r="1166" spans="4:17" s="24" customFormat="1" ht="18.75">
      <c r="D1166" s="25"/>
      <c r="E1166" s="25"/>
      <c r="F1166" s="25"/>
      <c r="G1166" s="25"/>
      <c r="K1166" s="26"/>
      <c r="L1166" s="26"/>
      <c r="M1166" s="26"/>
      <c r="N1166" s="26"/>
      <c r="O1166" s="26"/>
      <c r="Q1166" s="26"/>
    </row>
    <row r="1167" spans="4:17" s="24" customFormat="1" ht="18.75">
      <c r="D1167" s="25"/>
      <c r="E1167" s="25"/>
      <c r="F1167" s="25"/>
      <c r="G1167" s="25"/>
      <c r="K1167" s="26"/>
      <c r="L1167" s="26"/>
      <c r="M1167" s="26"/>
      <c r="N1167" s="26"/>
      <c r="O1167" s="26"/>
      <c r="Q1167" s="26"/>
    </row>
    <row r="1168" spans="4:17" s="24" customFormat="1" ht="18.75">
      <c r="D1168" s="25"/>
      <c r="E1168" s="25"/>
      <c r="F1168" s="25"/>
      <c r="G1168" s="25"/>
      <c r="K1168" s="26"/>
      <c r="L1168" s="26"/>
      <c r="M1168" s="26"/>
      <c r="N1168" s="26"/>
      <c r="O1168" s="26"/>
      <c r="Q1168" s="26"/>
    </row>
    <row r="1169" spans="4:17" s="24" customFormat="1" ht="18.75">
      <c r="D1169" s="25"/>
      <c r="E1169" s="25"/>
      <c r="F1169" s="25"/>
      <c r="G1169" s="25"/>
      <c r="K1169" s="26"/>
      <c r="L1169" s="26"/>
      <c r="M1169" s="26"/>
      <c r="N1169" s="26"/>
      <c r="O1169" s="26"/>
      <c r="Q1169" s="26"/>
    </row>
    <row r="1170" spans="4:17" s="24" customFormat="1" ht="18.75">
      <c r="D1170" s="25"/>
      <c r="E1170" s="25"/>
      <c r="F1170" s="25"/>
      <c r="G1170" s="25"/>
      <c r="K1170" s="26"/>
      <c r="L1170" s="26"/>
      <c r="M1170" s="26"/>
      <c r="N1170" s="26"/>
      <c r="O1170" s="26"/>
      <c r="Q1170" s="26"/>
    </row>
    <row r="1171" spans="4:17" s="24" customFormat="1" ht="18.75">
      <c r="D1171" s="25"/>
      <c r="E1171" s="25"/>
      <c r="F1171" s="25"/>
      <c r="G1171" s="25"/>
      <c r="K1171" s="26"/>
      <c r="L1171" s="26"/>
      <c r="M1171" s="26"/>
      <c r="N1171" s="26"/>
      <c r="O1171" s="26"/>
      <c r="Q1171" s="26"/>
    </row>
    <row r="1172" spans="4:17" s="24" customFormat="1" ht="18.75">
      <c r="D1172" s="25"/>
      <c r="E1172" s="25"/>
      <c r="F1172" s="25"/>
      <c r="G1172" s="25"/>
      <c r="K1172" s="26"/>
      <c r="L1172" s="26"/>
      <c r="M1172" s="26"/>
      <c r="N1172" s="26"/>
      <c r="O1172" s="26"/>
      <c r="Q1172" s="26"/>
    </row>
    <row r="1173" spans="4:17" s="24" customFormat="1" ht="18.75">
      <c r="D1173" s="25"/>
      <c r="E1173" s="25"/>
      <c r="F1173" s="25"/>
      <c r="G1173" s="25"/>
      <c r="K1173" s="26"/>
      <c r="L1173" s="26"/>
      <c r="M1173" s="26"/>
      <c r="N1173" s="26"/>
      <c r="O1173" s="26"/>
      <c r="Q1173" s="26"/>
    </row>
    <row r="1174" spans="4:17" s="24" customFormat="1" ht="18.75">
      <c r="D1174" s="25"/>
      <c r="E1174" s="25"/>
      <c r="F1174" s="25"/>
      <c r="G1174" s="25"/>
      <c r="K1174" s="26"/>
      <c r="L1174" s="26"/>
      <c r="M1174" s="26"/>
      <c r="N1174" s="26"/>
      <c r="O1174" s="26"/>
      <c r="Q1174" s="26"/>
    </row>
    <row r="1175" spans="4:17" s="24" customFormat="1" ht="18.75">
      <c r="D1175" s="25"/>
      <c r="E1175" s="25"/>
      <c r="F1175" s="25"/>
      <c r="G1175" s="25"/>
      <c r="K1175" s="26"/>
      <c r="L1175" s="26"/>
      <c r="M1175" s="26"/>
      <c r="N1175" s="26"/>
      <c r="O1175" s="26"/>
      <c r="Q1175" s="26"/>
    </row>
    <row r="1176" spans="4:17" s="24" customFormat="1" ht="18.75">
      <c r="D1176" s="25"/>
      <c r="E1176" s="25"/>
      <c r="F1176" s="25"/>
      <c r="G1176" s="25"/>
      <c r="K1176" s="26"/>
      <c r="L1176" s="26"/>
      <c r="M1176" s="26"/>
      <c r="N1176" s="26"/>
      <c r="O1176" s="26"/>
      <c r="Q1176" s="26"/>
    </row>
    <row r="1177" spans="4:17" s="24" customFormat="1" ht="18.75">
      <c r="D1177" s="25"/>
      <c r="E1177" s="25"/>
      <c r="F1177" s="25"/>
      <c r="G1177" s="25"/>
      <c r="K1177" s="26"/>
      <c r="L1177" s="26"/>
      <c r="M1177" s="26"/>
      <c r="N1177" s="26"/>
      <c r="O1177" s="26"/>
      <c r="Q1177" s="26"/>
    </row>
    <row r="1178" spans="4:17" s="24" customFormat="1" ht="18.75">
      <c r="D1178" s="25"/>
      <c r="E1178" s="25"/>
      <c r="F1178" s="25"/>
      <c r="G1178" s="25"/>
      <c r="K1178" s="26"/>
      <c r="L1178" s="26"/>
      <c r="M1178" s="26"/>
      <c r="N1178" s="26"/>
      <c r="O1178" s="26"/>
      <c r="Q1178" s="26"/>
    </row>
    <row r="1179" spans="4:17" s="24" customFormat="1" ht="18.75">
      <c r="D1179" s="25"/>
      <c r="E1179" s="25"/>
      <c r="F1179" s="25"/>
      <c r="G1179" s="25"/>
      <c r="K1179" s="26"/>
      <c r="L1179" s="26"/>
      <c r="M1179" s="26"/>
      <c r="N1179" s="26"/>
      <c r="O1179" s="26"/>
      <c r="Q1179" s="26"/>
    </row>
    <row r="1180" spans="4:17" s="24" customFormat="1" ht="18.75">
      <c r="D1180" s="25"/>
      <c r="E1180" s="25"/>
      <c r="F1180" s="25"/>
      <c r="G1180" s="25"/>
      <c r="K1180" s="26"/>
      <c r="L1180" s="26"/>
      <c r="M1180" s="26"/>
      <c r="N1180" s="26"/>
      <c r="O1180" s="26"/>
      <c r="Q1180" s="26"/>
    </row>
    <row r="1181" spans="4:17" s="24" customFormat="1" ht="18.75">
      <c r="D1181" s="25"/>
      <c r="E1181" s="25"/>
      <c r="F1181" s="25"/>
      <c r="G1181" s="25"/>
      <c r="K1181" s="26"/>
      <c r="L1181" s="26"/>
      <c r="M1181" s="26"/>
      <c r="N1181" s="26"/>
      <c r="O1181" s="26"/>
      <c r="Q1181" s="26"/>
    </row>
    <row r="1182" spans="4:17" s="24" customFormat="1" ht="18.75">
      <c r="D1182" s="25"/>
      <c r="E1182" s="25"/>
      <c r="F1182" s="25"/>
      <c r="G1182" s="25"/>
      <c r="K1182" s="26"/>
      <c r="L1182" s="26"/>
      <c r="M1182" s="26"/>
      <c r="N1182" s="26"/>
      <c r="O1182" s="26"/>
      <c r="Q1182" s="26"/>
    </row>
    <row r="1183" spans="4:17" s="24" customFormat="1" ht="18.75">
      <c r="D1183" s="25"/>
      <c r="E1183" s="25"/>
      <c r="F1183" s="25"/>
      <c r="G1183" s="25"/>
      <c r="K1183" s="26"/>
      <c r="L1183" s="26"/>
      <c r="M1183" s="26"/>
      <c r="N1183" s="26"/>
      <c r="O1183" s="26"/>
      <c r="Q1183" s="26"/>
    </row>
    <row r="1184" spans="4:17" s="24" customFormat="1" ht="18.75">
      <c r="D1184" s="25"/>
      <c r="E1184" s="25"/>
      <c r="F1184" s="25"/>
      <c r="G1184" s="25"/>
      <c r="K1184" s="26"/>
      <c r="L1184" s="26"/>
      <c r="M1184" s="26"/>
      <c r="N1184" s="26"/>
      <c r="O1184" s="26"/>
      <c r="Q1184" s="26"/>
    </row>
    <row r="1185" spans="4:17" s="24" customFormat="1" ht="18.75">
      <c r="D1185" s="25"/>
      <c r="E1185" s="25"/>
      <c r="F1185" s="25"/>
      <c r="G1185" s="25"/>
      <c r="K1185" s="26"/>
      <c r="L1185" s="26"/>
      <c r="M1185" s="26"/>
      <c r="N1185" s="26"/>
      <c r="O1185" s="26"/>
      <c r="Q1185" s="26"/>
    </row>
    <row r="1186" spans="4:17" s="24" customFormat="1" ht="18.75">
      <c r="D1186" s="25"/>
      <c r="E1186" s="25"/>
      <c r="F1186" s="25"/>
      <c r="G1186" s="25"/>
      <c r="K1186" s="26"/>
      <c r="L1186" s="26"/>
      <c r="M1186" s="26"/>
      <c r="N1186" s="26"/>
      <c r="O1186" s="26"/>
      <c r="Q1186" s="26"/>
    </row>
    <row r="1187" spans="4:17" s="24" customFormat="1" ht="18.75">
      <c r="D1187" s="25"/>
      <c r="E1187" s="25"/>
      <c r="F1187" s="25"/>
      <c r="G1187" s="25"/>
      <c r="K1187" s="26"/>
      <c r="L1187" s="26"/>
      <c r="M1187" s="26"/>
      <c r="N1187" s="26"/>
      <c r="O1187" s="26"/>
      <c r="Q1187" s="26"/>
    </row>
    <row r="1188" spans="4:17" s="24" customFormat="1" ht="18.75">
      <c r="D1188" s="25"/>
      <c r="E1188" s="25"/>
      <c r="F1188" s="25"/>
      <c r="G1188" s="25"/>
      <c r="K1188" s="26"/>
      <c r="L1188" s="26"/>
      <c r="M1188" s="26"/>
      <c r="N1188" s="26"/>
      <c r="O1188" s="26"/>
      <c r="Q1188" s="26"/>
    </row>
    <row r="1189" spans="4:17" s="24" customFormat="1" ht="18.75">
      <c r="D1189" s="25"/>
      <c r="E1189" s="25"/>
      <c r="F1189" s="25"/>
      <c r="G1189" s="25"/>
      <c r="K1189" s="26"/>
      <c r="L1189" s="26"/>
      <c r="M1189" s="26"/>
      <c r="N1189" s="26"/>
      <c r="O1189" s="26"/>
      <c r="Q1189" s="26"/>
    </row>
    <row r="1190" spans="4:17" s="24" customFormat="1" ht="18.75">
      <c r="D1190" s="25"/>
      <c r="E1190" s="25"/>
      <c r="F1190" s="25"/>
      <c r="G1190" s="25"/>
      <c r="K1190" s="26"/>
      <c r="L1190" s="26"/>
      <c r="M1190" s="26"/>
      <c r="N1190" s="26"/>
      <c r="O1190" s="26"/>
      <c r="Q1190" s="26"/>
    </row>
    <row r="1191" spans="4:17" s="24" customFormat="1" ht="18.75">
      <c r="D1191" s="25"/>
      <c r="E1191" s="25"/>
      <c r="F1191" s="25"/>
      <c r="G1191" s="25"/>
      <c r="K1191" s="26"/>
      <c r="L1191" s="26"/>
      <c r="M1191" s="26"/>
      <c r="N1191" s="26"/>
      <c r="O1191" s="26"/>
      <c r="Q1191" s="26"/>
    </row>
    <row r="1192" spans="4:17" s="24" customFormat="1" ht="18.75">
      <c r="D1192" s="25"/>
      <c r="E1192" s="25"/>
      <c r="F1192" s="25"/>
      <c r="G1192" s="25"/>
      <c r="K1192" s="26"/>
      <c r="L1192" s="26"/>
      <c r="M1192" s="26"/>
      <c r="N1192" s="26"/>
      <c r="O1192" s="26"/>
      <c r="Q1192" s="26"/>
    </row>
    <row r="1193" spans="4:17" s="24" customFormat="1" ht="18.75">
      <c r="D1193" s="25"/>
      <c r="E1193" s="25"/>
      <c r="F1193" s="25"/>
      <c r="G1193" s="25"/>
      <c r="K1193" s="26"/>
      <c r="L1193" s="26"/>
      <c r="M1193" s="26"/>
      <c r="N1193" s="26"/>
      <c r="O1193" s="26"/>
      <c r="Q1193" s="26"/>
    </row>
    <row r="1194" spans="4:17" s="24" customFormat="1" ht="18.75">
      <c r="D1194" s="25"/>
      <c r="E1194" s="25"/>
      <c r="F1194" s="25"/>
      <c r="G1194" s="25"/>
      <c r="K1194" s="26"/>
      <c r="L1194" s="26"/>
      <c r="M1194" s="26"/>
      <c r="N1194" s="26"/>
      <c r="O1194" s="26"/>
      <c r="Q1194" s="26"/>
    </row>
    <row r="1195" spans="4:17" s="24" customFormat="1" ht="18.75">
      <c r="D1195" s="25"/>
      <c r="E1195" s="25"/>
      <c r="F1195" s="25"/>
      <c r="G1195" s="25"/>
      <c r="K1195" s="26"/>
      <c r="L1195" s="26"/>
      <c r="M1195" s="26"/>
      <c r="N1195" s="26"/>
      <c r="O1195" s="26"/>
      <c r="Q1195" s="26"/>
    </row>
    <row r="1196" spans="4:17" s="24" customFormat="1" ht="18.75">
      <c r="D1196" s="25"/>
      <c r="E1196" s="25"/>
      <c r="F1196" s="25"/>
      <c r="G1196" s="25"/>
      <c r="K1196" s="26"/>
      <c r="L1196" s="26"/>
      <c r="M1196" s="26"/>
      <c r="N1196" s="26"/>
      <c r="O1196" s="26"/>
      <c r="Q1196" s="26"/>
    </row>
    <row r="1197" spans="4:17" s="24" customFormat="1" ht="18.75">
      <c r="D1197" s="25"/>
      <c r="E1197" s="25"/>
      <c r="F1197" s="25"/>
      <c r="G1197" s="25"/>
      <c r="K1197" s="26"/>
      <c r="L1197" s="26"/>
      <c r="M1197" s="26"/>
      <c r="N1197" s="26"/>
      <c r="O1197" s="26"/>
      <c r="Q1197" s="26"/>
    </row>
    <row r="1198" spans="4:17" s="24" customFormat="1" ht="18.75">
      <c r="D1198" s="25"/>
      <c r="E1198" s="25"/>
      <c r="F1198" s="25"/>
      <c r="G1198" s="25"/>
      <c r="K1198" s="26"/>
      <c r="L1198" s="26"/>
      <c r="M1198" s="26"/>
      <c r="N1198" s="26"/>
      <c r="O1198" s="26"/>
      <c r="Q1198" s="26"/>
    </row>
    <row r="1199" spans="4:17" s="24" customFormat="1" ht="18.75">
      <c r="D1199" s="25"/>
      <c r="E1199" s="25"/>
      <c r="F1199" s="25"/>
      <c r="G1199" s="25"/>
      <c r="K1199" s="26"/>
      <c r="L1199" s="26"/>
      <c r="M1199" s="26"/>
      <c r="N1199" s="26"/>
      <c r="O1199" s="26"/>
      <c r="Q1199" s="26"/>
    </row>
    <row r="1200" spans="4:17" s="24" customFormat="1" ht="18.75">
      <c r="D1200" s="25"/>
      <c r="E1200" s="25"/>
      <c r="F1200" s="25"/>
      <c r="G1200" s="25"/>
      <c r="K1200" s="26"/>
      <c r="L1200" s="26"/>
      <c r="M1200" s="26"/>
      <c r="N1200" s="26"/>
      <c r="O1200" s="26"/>
      <c r="Q1200" s="26"/>
    </row>
    <row r="1201" spans="4:17" s="24" customFormat="1" ht="18.75">
      <c r="D1201" s="25"/>
      <c r="E1201" s="25"/>
      <c r="F1201" s="25"/>
      <c r="G1201" s="25"/>
      <c r="K1201" s="26"/>
      <c r="L1201" s="26"/>
      <c r="M1201" s="26"/>
      <c r="N1201" s="26"/>
      <c r="O1201" s="26"/>
      <c r="Q1201" s="26"/>
    </row>
    <row r="1202" spans="4:17" s="24" customFormat="1" ht="18.75">
      <c r="D1202" s="25"/>
      <c r="E1202" s="25"/>
      <c r="F1202" s="25"/>
      <c r="G1202" s="25"/>
      <c r="K1202" s="26"/>
      <c r="L1202" s="26"/>
      <c r="M1202" s="26"/>
      <c r="N1202" s="26"/>
      <c r="O1202" s="26"/>
      <c r="Q1202" s="26"/>
    </row>
    <row r="1203" spans="4:17" s="24" customFormat="1" ht="18.75">
      <c r="D1203" s="25"/>
      <c r="E1203" s="25"/>
      <c r="F1203" s="25"/>
      <c r="G1203" s="25"/>
      <c r="K1203" s="26"/>
      <c r="L1203" s="26"/>
      <c r="M1203" s="26"/>
      <c r="N1203" s="26"/>
      <c r="O1203" s="26"/>
      <c r="Q1203" s="26"/>
    </row>
    <row r="1204" spans="4:17" s="24" customFormat="1" ht="18.75">
      <c r="D1204" s="25"/>
      <c r="E1204" s="25"/>
      <c r="F1204" s="25"/>
      <c r="G1204" s="25"/>
      <c r="K1204" s="26"/>
      <c r="L1204" s="26"/>
      <c r="M1204" s="26"/>
      <c r="N1204" s="26"/>
      <c r="O1204" s="26"/>
      <c r="Q1204" s="26"/>
    </row>
    <row r="1205" spans="4:17" s="24" customFormat="1" ht="18.75">
      <c r="D1205" s="25"/>
      <c r="E1205" s="25"/>
      <c r="F1205" s="25"/>
      <c r="G1205" s="25"/>
      <c r="K1205" s="26"/>
      <c r="L1205" s="26"/>
      <c r="M1205" s="26"/>
      <c r="N1205" s="26"/>
      <c r="O1205" s="26"/>
      <c r="Q1205" s="26"/>
    </row>
    <row r="1206" spans="4:17" s="24" customFormat="1" ht="18.75">
      <c r="D1206" s="25"/>
      <c r="E1206" s="25"/>
      <c r="F1206" s="25"/>
      <c r="G1206" s="25"/>
      <c r="K1206" s="26"/>
      <c r="L1206" s="26"/>
      <c r="M1206" s="26"/>
      <c r="N1206" s="26"/>
      <c r="O1206" s="26"/>
      <c r="Q1206" s="26"/>
    </row>
    <row r="1207" spans="4:17" s="24" customFormat="1" ht="18.75">
      <c r="D1207" s="25"/>
      <c r="E1207" s="25"/>
      <c r="F1207" s="25"/>
      <c r="G1207" s="25"/>
      <c r="K1207" s="26"/>
      <c r="L1207" s="26"/>
      <c r="M1207" s="26"/>
      <c r="N1207" s="26"/>
      <c r="O1207" s="26"/>
      <c r="Q1207" s="26"/>
    </row>
    <row r="1208" spans="4:17" s="24" customFormat="1" ht="18.75">
      <c r="D1208" s="25"/>
      <c r="E1208" s="25"/>
      <c r="F1208" s="25"/>
      <c r="G1208" s="25"/>
      <c r="K1208" s="26"/>
      <c r="L1208" s="26"/>
      <c r="M1208" s="26"/>
      <c r="N1208" s="26"/>
      <c r="O1208" s="26"/>
      <c r="Q1208" s="26"/>
    </row>
    <row r="1209" spans="4:17" s="24" customFormat="1" ht="18.75">
      <c r="D1209" s="25"/>
      <c r="E1209" s="25"/>
      <c r="F1209" s="25"/>
      <c r="G1209" s="25"/>
      <c r="K1209" s="26"/>
      <c r="L1209" s="26"/>
      <c r="M1209" s="26"/>
      <c r="N1209" s="26"/>
      <c r="O1209" s="26"/>
      <c r="Q1209" s="26"/>
    </row>
    <row r="1210" spans="4:17" s="24" customFormat="1" ht="18.75">
      <c r="D1210" s="25"/>
      <c r="E1210" s="25"/>
      <c r="F1210" s="25"/>
      <c r="G1210" s="25"/>
      <c r="K1210" s="26"/>
      <c r="L1210" s="26"/>
      <c r="M1210" s="26"/>
      <c r="N1210" s="26"/>
      <c r="O1210" s="26"/>
      <c r="Q1210" s="26"/>
    </row>
    <row r="1211" spans="4:17" s="24" customFormat="1" ht="18.75">
      <c r="D1211" s="25"/>
      <c r="E1211" s="25"/>
      <c r="F1211" s="25"/>
      <c r="G1211" s="25"/>
      <c r="K1211" s="26"/>
      <c r="L1211" s="26"/>
      <c r="M1211" s="26"/>
      <c r="N1211" s="26"/>
      <c r="O1211" s="26"/>
      <c r="Q1211" s="26"/>
    </row>
    <row r="1212" spans="4:17" s="24" customFormat="1" ht="18.75">
      <c r="D1212" s="25"/>
      <c r="E1212" s="25"/>
      <c r="F1212" s="25"/>
      <c r="G1212" s="25"/>
      <c r="K1212" s="26"/>
      <c r="L1212" s="26"/>
      <c r="M1212" s="26"/>
      <c r="N1212" s="26"/>
      <c r="O1212" s="26"/>
      <c r="Q1212" s="26"/>
    </row>
    <row r="1213" spans="4:17" s="24" customFormat="1" ht="18.75">
      <c r="D1213" s="25"/>
      <c r="E1213" s="25"/>
      <c r="F1213" s="25"/>
      <c r="G1213" s="25"/>
      <c r="K1213" s="26"/>
      <c r="L1213" s="26"/>
      <c r="M1213" s="26"/>
      <c r="N1213" s="26"/>
      <c r="O1213" s="26"/>
      <c r="Q1213" s="26"/>
    </row>
    <row r="1214" spans="4:17" s="24" customFormat="1" ht="18.75">
      <c r="D1214" s="25"/>
      <c r="E1214" s="25"/>
      <c r="F1214" s="25"/>
      <c r="G1214" s="25"/>
      <c r="K1214" s="26"/>
      <c r="L1214" s="26"/>
      <c r="M1214" s="26"/>
      <c r="N1214" s="26"/>
      <c r="O1214" s="26"/>
      <c r="Q1214" s="26"/>
    </row>
    <row r="1215" spans="4:17" s="24" customFormat="1" ht="18.75">
      <c r="D1215" s="25"/>
      <c r="E1215" s="25"/>
      <c r="F1215" s="25"/>
      <c r="G1215" s="25"/>
      <c r="K1215" s="26"/>
      <c r="L1215" s="26"/>
      <c r="M1215" s="26"/>
      <c r="N1215" s="26"/>
      <c r="O1215" s="26"/>
      <c r="Q1215" s="26"/>
    </row>
    <row r="1216" spans="4:17" s="24" customFormat="1" ht="18.75">
      <c r="D1216" s="25"/>
      <c r="E1216" s="25"/>
      <c r="F1216" s="25"/>
      <c r="G1216" s="25"/>
      <c r="K1216" s="26"/>
      <c r="L1216" s="26"/>
      <c r="M1216" s="26"/>
      <c r="N1216" s="26"/>
      <c r="O1216" s="26"/>
      <c r="Q1216" s="26"/>
    </row>
    <row r="1217" spans="4:17" s="24" customFormat="1" ht="18.75">
      <c r="D1217" s="25"/>
      <c r="E1217" s="25"/>
      <c r="F1217" s="25"/>
      <c r="G1217" s="25"/>
      <c r="K1217" s="26"/>
      <c r="L1217" s="26"/>
      <c r="M1217" s="26"/>
      <c r="N1217" s="26"/>
      <c r="O1217" s="26"/>
      <c r="Q1217" s="26"/>
    </row>
    <row r="1218" spans="4:17" s="24" customFormat="1" ht="18.75">
      <c r="D1218" s="25"/>
      <c r="E1218" s="25"/>
      <c r="F1218" s="25"/>
      <c r="G1218" s="25"/>
      <c r="K1218" s="26"/>
      <c r="L1218" s="26"/>
      <c r="M1218" s="26"/>
      <c r="N1218" s="26"/>
      <c r="O1218" s="26"/>
      <c r="Q1218" s="26"/>
    </row>
    <row r="1219" spans="4:17" s="24" customFormat="1" ht="18.75">
      <c r="D1219" s="25"/>
      <c r="E1219" s="25"/>
      <c r="F1219" s="25"/>
      <c r="G1219" s="25"/>
      <c r="K1219" s="26"/>
      <c r="L1219" s="26"/>
      <c r="M1219" s="26"/>
      <c r="N1219" s="26"/>
      <c r="O1219" s="26"/>
      <c r="Q1219" s="26"/>
    </row>
    <row r="1220" spans="4:17" s="24" customFormat="1" ht="18.75">
      <c r="D1220" s="25"/>
      <c r="E1220" s="25"/>
      <c r="F1220" s="25"/>
      <c r="G1220" s="25"/>
      <c r="K1220" s="26"/>
      <c r="L1220" s="26"/>
      <c r="M1220" s="26"/>
      <c r="N1220" s="26"/>
      <c r="O1220" s="26"/>
      <c r="Q1220" s="26"/>
    </row>
    <row r="1221" spans="4:17" s="24" customFormat="1" ht="18.75">
      <c r="D1221" s="25"/>
      <c r="E1221" s="25"/>
      <c r="F1221" s="25"/>
      <c r="G1221" s="25"/>
      <c r="K1221" s="26"/>
      <c r="L1221" s="26"/>
      <c r="M1221" s="26"/>
      <c r="N1221" s="26"/>
      <c r="O1221" s="26"/>
      <c r="Q1221" s="26"/>
    </row>
    <row r="1222" spans="4:17" s="24" customFormat="1" ht="18.75">
      <c r="D1222" s="25"/>
      <c r="E1222" s="25"/>
      <c r="F1222" s="25"/>
      <c r="G1222" s="25"/>
      <c r="K1222" s="26"/>
      <c r="L1222" s="26"/>
      <c r="M1222" s="26"/>
      <c r="N1222" s="26"/>
      <c r="O1222" s="26"/>
      <c r="Q1222" s="26"/>
    </row>
    <row r="1223" spans="4:17" s="24" customFormat="1" ht="18.75">
      <c r="D1223" s="25"/>
      <c r="E1223" s="25"/>
      <c r="F1223" s="25"/>
      <c r="G1223" s="25"/>
      <c r="K1223" s="26"/>
      <c r="L1223" s="26"/>
      <c r="M1223" s="26"/>
      <c r="N1223" s="26"/>
      <c r="O1223" s="26"/>
      <c r="Q1223" s="26"/>
    </row>
    <row r="1224" spans="4:17" s="24" customFormat="1" ht="18.75">
      <c r="D1224" s="25"/>
      <c r="E1224" s="25"/>
      <c r="F1224" s="25"/>
      <c r="G1224" s="25"/>
      <c r="K1224" s="26"/>
      <c r="L1224" s="26"/>
      <c r="M1224" s="26"/>
      <c r="N1224" s="26"/>
      <c r="O1224" s="26"/>
      <c r="Q1224" s="26"/>
    </row>
    <row r="1225" spans="4:17" s="24" customFormat="1" ht="18.75">
      <c r="D1225" s="25"/>
      <c r="E1225" s="25"/>
      <c r="F1225" s="25"/>
      <c r="G1225" s="25"/>
      <c r="K1225" s="26"/>
      <c r="L1225" s="26"/>
      <c r="M1225" s="26"/>
      <c r="N1225" s="26"/>
      <c r="O1225" s="26"/>
      <c r="Q1225" s="26"/>
    </row>
    <row r="1226" spans="4:17" s="24" customFormat="1" ht="18.75">
      <c r="D1226" s="25"/>
      <c r="E1226" s="25"/>
      <c r="F1226" s="25"/>
      <c r="G1226" s="25"/>
      <c r="K1226" s="26"/>
      <c r="L1226" s="26"/>
      <c r="M1226" s="26"/>
      <c r="N1226" s="26"/>
      <c r="O1226" s="26"/>
      <c r="Q1226" s="26"/>
    </row>
    <row r="1227" spans="4:17" s="24" customFormat="1" ht="18.75">
      <c r="D1227" s="25"/>
      <c r="E1227" s="25"/>
      <c r="F1227" s="25"/>
      <c r="G1227" s="25"/>
      <c r="K1227" s="26"/>
      <c r="L1227" s="26"/>
      <c r="M1227" s="26"/>
      <c r="N1227" s="26"/>
      <c r="O1227" s="26"/>
      <c r="Q1227" s="26"/>
    </row>
    <row r="1228" spans="4:17" s="24" customFormat="1" ht="18.75">
      <c r="D1228" s="25"/>
      <c r="E1228" s="25"/>
      <c r="F1228" s="25"/>
      <c r="G1228" s="25"/>
      <c r="K1228" s="26"/>
      <c r="L1228" s="26"/>
      <c r="M1228" s="26"/>
      <c r="N1228" s="26"/>
      <c r="O1228" s="26"/>
      <c r="Q1228" s="26"/>
    </row>
    <row r="1229" spans="4:17" s="24" customFormat="1" ht="18.75">
      <c r="D1229" s="25"/>
      <c r="E1229" s="25"/>
      <c r="F1229" s="25"/>
      <c r="G1229" s="25"/>
      <c r="K1229" s="26"/>
      <c r="L1229" s="26"/>
      <c r="M1229" s="26"/>
      <c r="N1229" s="26"/>
      <c r="O1229" s="26"/>
      <c r="Q1229" s="26"/>
    </row>
    <row r="1230" spans="4:17" s="24" customFormat="1" ht="18.75">
      <c r="D1230" s="25"/>
      <c r="E1230" s="25"/>
      <c r="F1230" s="25"/>
      <c r="G1230" s="25"/>
      <c r="K1230" s="26"/>
      <c r="L1230" s="26"/>
      <c r="M1230" s="26"/>
      <c r="N1230" s="26"/>
      <c r="O1230" s="26"/>
      <c r="Q1230" s="26"/>
    </row>
    <row r="1231" spans="4:17" s="24" customFormat="1" ht="18.75">
      <c r="D1231" s="25"/>
      <c r="E1231" s="25"/>
      <c r="F1231" s="25"/>
      <c r="G1231" s="25"/>
      <c r="K1231" s="26"/>
      <c r="L1231" s="26"/>
      <c r="M1231" s="26"/>
      <c r="N1231" s="26"/>
      <c r="O1231" s="26"/>
      <c r="Q1231" s="26"/>
    </row>
    <row r="1232" spans="4:17" s="24" customFormat="1" ht="18.75">
      <c r="D1232" s="25"/>
      <c r="E1232" s="25"/>
      <c r="F1232" s="25"/>
      <c r="G1232" s="25"/>
      <c r="K1232" s="26"/>
      <c r="L1232" s="26"/>
      <c r="M1232" s="26"/>
      <c r="N1232" s="26"/>
      <c r="O1232" s="26"/>
      <c r="Q1232" s="26"/>
    </row>
    <row r="1233" spans="4:17" s="24" customFormat="1" ht="18.75">
      <c r="D1233" s="25"/>
      <c r="E1233" s="25"/>
      <c r="F1233" s="25"/>
      <c r="G1233" s="25"/>
      <c r="K1233" s="26"/>
      <c r="L1233" s="26"/>
      <c r="M1233" s="26"/>
      <c r="N1233" s="26"/>
      <c r="O1233" s="26"/>
      <c r="Q1233" s="26"/>
    </row>
    <row r="1234" spans="4:17" s="24" customFormat="1" ht="18.75">
      <c r="D1234" s="25"/>
      <c r="E1234" s="25"/>
      <c r="F1234" s="25"/>
      <c r="G1234" s="25"/>
      <c r="K1234" s="26"/>
      <c r="L1234" s="26"/>
      <c r="M1234" s="26"/>
      <c r="N1234" s="26"/>
      <c r="O1234" s="26"/>
      <c r="Q1234" s="26"/>
    </row>
    <row r="1235" spans="4:17" s="24" customFormat="1" ht="18.75">
      <c r="D1235" s="25"/>
      <c r="E1235" s="25"/>
      <c r="F1235" s="25"/>
      <c r="G1235" s="25"/>
      <c r="K1235" s="26"/>
      <c r="L1235" s="26"/>
      <c r="M1235" s="26"/>
      <c r="N1235" s="26"/>
      <c r="O1235" s="26"/>
      <c r="Q1235" s="26"/>
    </row>
    <row r="1236" spans="4:17" s="24" customFormat="1" ht="18.75">
      <c r="D1236" s="25"/>
      <c r="E1236" s="25"/>
      <c r="F1236" s="25"/>
      <c r="G1236" s="25"/>
      <c r="K1236" s="26"/>
      <c r="L1236" s="26"/>
      <c r="M1236" s="26"/>
      <c r="N1236" s="26"/>
      <c r="O1236" s="26"/>
      <c r="Q1236" s="26"/>
    </row>
    <row r="1237" spans="4:17" s="24" customFormat="1" ht="18.75">
      <c r="D1237" s="25"/>
      <c r="E1237" s="25"/>
      <c r="F1237" s="25"/>
      <c r="G1237" s="25"/>
      <c r="K1237" s="26"/>
      <c r="L1237" s="26"/>
      <c r="M1237" s="26"/>
      <c r="N1237" s="26"/>
      <c r="O1237" s="26"/>
      <c r="Q1237" s="26"/>
    </row>
    <row r="1238" spans="4:17" s="24" customFormat="1" ht="18.75">
      <c r="D1238" s="25"/>
      <c r="E1238" s="25"/>
      <c r="F1238" s="25"/>
      <c r="G1238" s="25"/>
      <c r="K1238" s="26"/>
      <c r="L1238" s="26"/>
      <c r="M1238" s="26"/>
      <c r="N1238" s="26"/>
      <c r="O1238" s="26"/>
      <c r="Q1238" s="26"/>
    </row>
    <row r="1239" spans="4:17" s="24" customFormat="1" ht="18.75">
      <c r="D1239" s="25"/>
      <c r="E1239" s="25"/>
      <c r="F1239" s="25"/>
      <c r="G1239" s="25"/>
      <c r="K1239" s="26"/>
      <c r="L1239" s="26"/>
      <c r="M1239" s="26"/>
      <c r="N1239" s="26"/>
      <c r="O1239" s="26"/>
      <c r="Q1239" s="26"/>
    </row>
    <row r="1240" spans="4:17" s="24" customFormat="1" ht="18.75">
      <c r="D1240" s="25"/>
      <c r="E1240" s="25"/>
      <c r="F1240" s="25"/>
      <c r="G1240" s="25"/>
      <c r="K1240" s="26"/>
      <c r="L1240" s="26"/>
      <c r="M1240" s="26"/>
      <c r="N1240" s="26"/>
      <c r="O1240" s="26"/>
      <c r="Q1240" s="26"/>
    </row>
    <row r="1241" spans="4:17" s="24" customFormat="1" ht="18.75">
      <c r="D1241" s="25"/>
      <c r="E1241" s="25"/>
      <c r="F1241" s="25"/>
      <c r="G1241" s="25"/>
      <c r="K1241" s="26"/>
      <c r="L1241" s="26"/>
      <c r="M1241" s="26"/>
      <c r="N1241" s="26"/>
      <c r="O1241" s="26"/>
      <c r="Q1241" s="26"/>
    </row>
    <row r="1242" spans="4:17" s="24" customFormat="1" ht="18.75">
      <c r="D1242" s="25"/>
      <c r="E1242" s="25"/>
      <c r="F1242" s="25"/>
      <c r="G1242" s="25"/>
      <c r="K1242" s="26"/>
      <c r="L1242" s="26"/>
      <c r="M1242" s="26"/>
      <c r="N1242" s="26"/>
      <c r="O1242" s="26"/>
      <c r="Q1242" s="26"/>
    </row>
    <row r="1243" spans="4:17" s="24" customFormat="1" ht="18.75">
      <c r="D1243" s="25"/>
      <c r="E1243" s="25"/>
      <c r="F1243" s="25"/>
      <c r="G1243" s="25"/>
      <c r="K1243" s="26"/>
      <c r="L1243" s="26"/>
      <c r="M1243" s="26"/>
      <c r="N1243" s="26"/>
      <c r="O1243" s="26"/>
      <c r="Q1243" s="26"/>
    </row>
    <row r="1244" spans="4:17" s="24" customFormat="1" ht="18.75">
      <c r="D1244" s="25"/>
      <c r="E1244" s="25"/>
      <c r="F1244" s="25"/>
      <c r="G1244" s="25"/>
      <c r="K1244" s="26"/>
      <c r="L1244" s="26"/>
      <c r="M1244" s="26"/>
      <c r="N1244" s="26"/>
      <c r="O1244" s="26"/>
      <c r="Q1244" s="26"/>
    </row>
    <row r="1245" spans="4:17" s="24" customFormat="1" ht="18.75">
      <c r="D1245" s="25"/>
      <c r="E1245" s="25"/>
      <c r="F1245" s="25"/>
      <c r="G1245" s="25"/>
      <c r="K1245" s="26"/>
      <c r="L1245" s="26"/>
      <c r="M1245" s="26"/>
      <c r="N1245" s="26"/>
      <c r="O1245" s="26"/>
      <c r="Q1245" s="26"/>
    </row>
    <row r="1246" spans="4:17" s="24" customFormat="1" ht="18.75">
      <c r="D1246" s="25"/>
      <c r="E1246" s="25"/>
      <c r="F1246" s="25"/>
      <c r="G1246" s="25"/>
      <c r="K1246" s="26"/>
      <c r="L1246" s="26"/>
      <c r="M1246" s="26"/>
      <c r="N1246" s="26"/>
      <c r="O1246" s="26"/>
      <c r="Q1246" s="26"/>
    </row>
    <row r="1247" spans="4:17" s="24" customFormat="1" ht="18.75">
      <c r="D1247" s="25"/>
      <c r="E1247" s="25"/>
      <c r="F1247" s="25"/>
      <c r="G1247" s="25"/>
      <c r="K1247" s="26"/>
      <c r="L1247" s="26"/>
      <c r="M1247" s="26"/>
      <c r="N1247" s="26"/>
      <c r="O1247" s="26"/>
      <c r="Q1247" s="26"/>
    </row>
    <row r="1248" spans="4:17" s="24" customFormat="1" ht="18.75">
      <c r="D1248" s="25"/>
      <c r="E1248" s="25"/>
      <c r="F1248" s="25"/>
      <c r="G1248" s="25"/>
      <c r="K1248" s="26"/>
      <c r="L1248" s="26"/>
      <c r="M1248" s="26"/>
      <c r="N1248" s="26"/>
      <c r="O1248" s="26"/>
      <c r="Q1248" s="26"/>
    </row>
    <row r="1249" spans="4:17" s="24" customFormat="1" ht="18.75">
      <c r="D1249" s="25"/>
      <c r="E1249" s="25"/>
      <c r="F1249" s="25"/>
      <c r="G1249" s="25"/>
      <c r="K1249" s="26"/>
      <c r="L1249" s="26"/>
      <c r="M1249" s="26"/>
      <c r="N1249" s="26"/>
      <c r="O1249" s="26"/>
      <c r="Q1249" s="26"/>
    </row>
    <row r="1250" spans="4:17" s="24" customFormat="1" ht="18.75">
      <c r="D1250" s="25"/>
      <c r="E1250" s="25"/>
      <c r="F1250" s="25"/>
      <c r="G1250" s="25"/>
      <c r="K1250" s="26"/>
      <c r="L1250" s="26"/>
      <c r="M1250" s="26"/>
      <c r="N1250" s="26"/>
      <c r="O1250" s="26"/>
      <c r="Q1250" s="26"/>
    </row>
    <row r="1251" spans="4:17" s="24" customFormat="1" ht="18.75">
      <c r="D1251" s="25"/>
      <c r="E1251" s="25"/>
      <c r="F1251" s="25"/>
      <c r="G1251" s="25"/>
      <c r="K1251" s="26"/>
      <c r="L1251" s="26"/>
      <c r="M1251" s="26"/>
      <c r="N1251" s="26"/>
      <c r="O1251" s="26"/>
      <c r="Q1251" s="26"/>
    </row>
    <row r="1252" spans="4:17" s="24" customFormat="1" ht="18.75">
      <c r="D1252" s="25"/>
      <c r="E1252" s="25"/>
      <c r="F1252" s="25"/>
      <c r="G1252" s="25"/>
      <c r="K1252" s="26"/>
      <c r="L1252" s="26"/>
      <c r="M1252" s="26"/>
      <c r="N1252" s="26"/>
      <c r="O1252" s="26"/>
      <c r="Q1252" s="26"/>
    </row>
    <row r="1253" spans="4:17" s="24" customFormat="1" ht="18.75">
      <c r="D1253" s="25"/>
      <c r="E1253" s="25"/>
      <c r="F1253" s="25"/>
      <c r="G1253" s="25"/>
      <c r="K1253" s="26"/>
      <c r="L1253" s="26"/>
      <c r="M1253" s="26"/>
      <c r="N1253" s="26"/>
      <c r="O1253" s="26"/>
      <c r="Q1253" s="26"/>
    </row>
    <row r="1254" spans="4:17" s="24" customFormat="1" ht="18.75">
      <c r="D1254" s="25"/>
      <c r="E1254" s="25"/>
      <c r="F1254" s="25"/>
      <c r="G1254" s="25"/>
      <c r="K1254" s="26"/>
      <c r="L1254" s="26"/>
      <c r="M1254" s="26"/>
      <c r="N1254" s="26"/>
      <c r="O1254" s="26"/>
      <c r="Q1254" s="26"/>
    </row>
    <row r="1255" spans="4:17" s="24" customFormat="1" ht="18.75">
      <c r="D1255" s="25"/>
      <c r="E1255" s="25"/>
      <c r="F1255" s="25"/>
      <c r="G1255" s="25"/>
      <c r="K1255" s="26"/>
      <c r="L1255" s="26"/>
      <c r="M1255" s="26"/>
      <c r="N1255" s="26"/>
      <c r="O1255" s="26"/>
      <c r="Q1255" s="26"/>
    </row>
    <row r="1256" spans="4:17" s="24" customFormat="1" ht="18.75">
      <c r="D1256" s="25"/>
      <c r="E1256" s="25"/>
      <c r="F1256" s="25"/>
      <c r="G1256" s="25"/>
      <c r="K1256" s="26"/>
      <c r="L1256" s="26"/>
      <c r="M1256" s="26"/>
      <c r="N1256" s="26"/>
      <c r="O1256" s="26"/>
      <c r="Q1256" s="26"/>
    </row>
    <row r="1257" spans="4:17" s="24" customFormat="1" ht="18.75">
      <c r="D1257" s="25"/>
      <c r="E1257" s="25"/>
      <c r="F1257" s="25"/>
      <c r="G1257" s="25"/>
      <c r="K1257" s="26"/>
      <c r="L1257" s="26"/>
      <c r="M1257" s="26"/>
      <c r="N1257" s="26"/>
      <c r="O1257" s="26"/>
      <c r="Q1257" s="26"/>
    </row>
    <row r="1258" spans="4:17" s="24" customFormat="1" ht="18.75">
      <c r="D1258" s="25"/>
      <c r="E1258" s="25"/>
      <c r="F1258" s="25"/>
      <c r="G1258" s="25"/>
      <c r="K1258" s="26"/>
      <c r="L1258" s="26"/>
      <c r="M1258" s="26"/>
      <c r="N1258" s="26"/>
      <c r="O1258" s="26"/>
      <c r="Q1258" s="26"/>
    </row>
    <row r="1259" spans="4:17" s="24" customFormat="1" ht="18.75">
      <c r="D1259" s="25"/>
      <c r="E1259" s="25"/>
      <c r="F1259" s="25"/>
      <c r="G1259" s="25"/>
      <c r="K1259" s="26"/>
      <c r="L1259" s="26"/>
      <c r="M1259" s="26"/>
      <c r="N1259" s="26"/>
      <c r="O1259" s="26"/>
      <c r="Q1259" s="26"/>
    </row>
    <row r="1260" spans="4:17" s="24" customFormat="1" ht="18.75">
      <c r="D1260" s="25"/>
      <c r="E1260" s="25"/>
      <c r="F1260" s="25"/>
      <c r="G1260" s="25"/>
      <c r="K1260" s="26"/>
      <c r="L1260" s="26"/>
      <c r="M1260" s="26"/>
      <c r="N1260" s="26"/>
      <c r="O1260" s="26"/>
      <c r="Q1260" s="26"/>
    </row>
    <row r="1261" spans="4:17" s="24" customFormat="1" ht="18.75">
      <c r="D1261" s="25"/>
      <c r="E1261" s="25"/>
      <c r="F1261" s="25"/>
      <c r="G1261" s="25"/>
      <c r="K1261" s="26"/>
      <c r="L1261" s="26"/>
      <c r="M1261" s="26"/>
      <c r="N1261" s="26"/>
      <c r="O1261" s="26"/>
      <c r="Q1261" s="26"/>
    </row>
    <row r="1262" spans="4:17" s="24" customFormat="1" ht="18.75">
      <c r="D1262" s="25"/>
      <c r="E1262" s="25"/>
      <c r="F1262" s="25"/>
      <c r="G1262" s="25"/>
      <c r="K1262" s="26"/>
      <c r="L1262" s="26"/>
      <c r="M1262" s="26"/>
      <c r="N1262" s="26"/>
      <c r="O1262" s="26"/>
      <c r="Q1262" s="26"/>
    </row>
    <row r="1263" spans="4:17" s="24" customFormat="1" ht="18.75">
      <c r="D1263" s="25"/>
      <c r="E1263" s="25"/>
      <c r="F1263" s="25"/>
      <c r="G1263" s="25"/>
      <c r="K1263" s="26"/>
      <c r="L1263" s="26"/>
      <c r="M1263" s="26"/>
      <c r="N1263" s="26"/>
      <c r="O1263" s="26"/>
      <c r="Q1263" s="26"/>
    </row>
    <row r="1264" spans="4:17" s="24" customFormat="1" ht="18.75">
      <c r="D1264" s="25"/>
      <c r="E1264" s="25"/>
      <c r="F1264" s="25"/>
      <c r="G1264" s="25"/>
      <c r="K1264" s="26"/>
      <c r="L1264" s="26"/>
      <c r="M1264" s="26"/>
      <c r="N1264" s="26"/>
      <c r="O1264" s="26"/>
      <c r="Q1264" s="26"/>
    </row>
    <row r="1265" spans="4:17" s="24" customFormat="1" ht="18.75">
      <c r="D1265" s="25"/>
      <c r="E1265" s="25"/>
      <c r="F1265" s="25"/>
      <c r="G1265" s="25"/>
      <c r="K1265" s="26"/>
      <c r="L1265" s="26"/>
      <c r="M1265" s="26"/>
      <c r="N1265" s="26"/>
      <c r="O1265" s="26"/>
      <c r="Q1265" s="26"/>
    </row>
    <row r="1266" spans="4:17" s="24" customFormat="1" ht="18.75">
      <c r="D1266" s="25"/>
      <c r="E1266" s="25"/>
      <c r="F1266" s="25"/>
      <c r="G1266" s="25"/>
      <c r="K1266" s="26"/>
      <c r="L1266" s="26"/>
      <c r="M1266" s="26"/>
      <c r="N1266" s="26"/>
      <c r="O1266" s="26"/>
      <c r="Q1266" s="26"/>
    </row>
    <row r="1267" spans="4:17" s="24" customFormat="1" ht="18.75">
      <c r="D1267" s="25"/>
      <c r="E1267" s="25"/>
      <c r="F1267" s="25"/>
      <c r="G1267" s="25"/>
      <c r="K1267" s="26"/>
      <c r="L1267" s="26"/>
      <c r="M1267" s="26"/>
      <c r="N1267" s="26"/>
      <c r="O1267" s="26"/>
      <c r="Q1267" s="26"/>
    </row>
    <row r="1268" spans="4:17" s="24" customFormat="1" ht="18.75">
      <c r="D1268" s="25"/>
      <c r="E1268" s="25"/>
      <c r="F1268" s="25"/>
      <c r="G1268" s="25"/>
      <c r="K1268" s="26"/>
      <c r="L1268" s="26"/>
      <c r="M1268" s="26"/>
      <c r="N1268" s="26"/>
      <c r="O1268" s="26"/>
      <c r="Q1268" s="26"/>
    </row>
    <row r="1269" spans="4:17" s="24" customFormat="1" ht="18.75">
      <c r="D1269" s="25"/>
      <c r="E1269" s="25"/>
      <c r="F1269" s="25"/>
      <c r="G1269" s="25"/>
      <c r="K1269" s="26"/>
      <c r="L1269" s="26"/>
      <c r="M1269" s="26"/>
      <c r="N1269" s="26"/>
      <c r="O1269" s="26"/>
      <c r="Q1269" s="26"/>
    </row>
    <row r="1270" spans="4:17" s="24" customFormat="1" ht="18.75">
      <c r="D1270" s="25"/>
      <c r="E1270" s="25"/>
      <c r="F1270" s="25"/>
      <c r="G1270" s="25"/>
      <c r="K1270" s="26"/>
      <c r="L1270" s="26"/>
      <c r="M1270" s="26"/>
      <c r="N1270" s="26"/>
      <c r="O1270" s="26"/>
      <c r="Q1270" s="26"/>
    </row>
    <row r="1271" spans="4:17" s="24" customFormat="1" ht="18.75">
      <c r="D1271" s="25"/>
      <c r="E1271" s="25"/>
      <c r="F1271" s="25"/>
      <c r="G1271" s="25"/>
      <c r="K1271" s="26"/>
      <c r="L1271" s="26"/>
      <c r="M1271" s="26"/>
      <c r="N1271" s="26"/>
      <c r="O1271" s="26"/>
      <c r="Q1271" s="26"/>
    </row>
    <row r="1272" spans="4:17" s="24" customFormat="1" ht="18.75">
      <c r="D1272" s="25"/>
      <c r="E1272" s="25"/>
      <c r="F1272" s="25"/>
      <c r="G1272" s="25"/>
      <c r="K1272" s="26"/>
      <c r="L1272" s="26"/>
      <c r="M1272" s="26"/>
      <c r="N1272" s="26"/>
      <c r="O1272" s="26"/>
      <c r="Q1272" s="26"/>
    </row>
    <row r="1273" spans="4:17" s="24" customFormat="1" ht="18.75">
      <c r="D1273" s="25"/>
      <c r="E1273" s="25"/>
      <c r="F1273" s="25"/>
      <c r="G1273" s="25"/>
      <c r="K1273" s="26"/>
      <c r="L1273" s="26"/>
      <c r="M1273" s="26"/>
      <c r="N1273" s="26"/>
      <c r="O1273" s="26"/>
      <c r="Q1273" s="26"/>
    </row>
    <row r="1274" spans="4:17" s="24" customFormat="1" ht="18.75">
      <c r="D1274" s="25"/>
      <c r="E1274" s="25"/>
      <c r="F1274" s="25"/>
      <c r="G1274" s="25"/>
      <c r="K1274" s="26"/>
      <c r="L1274" s="26"/>
      <c r="M1274" s="26"/>
      <c r="N1274" s="26"/>
      <c r="O1274" s="26"/>
      <c r="Q1274" s="26"/>
    </row>
    <row r="1275" spans="4:17" s="24" customFormat="1" ht="18.75">
      <c r="D1275" s="25"/>
      <c r="E1275" s="25"/>
      <c r="F1275" s="25"/>
      <c r="G1275" s="25"/>
      <c r="K1275" s="26"/>
      <c r="L1275" s="26"/>
      <c r="M1275" s="26"/>
      <c r="N1275" s="26"/>
      <c r="O1275" s="26"/>
      <c r="Q1275" s="26"/>
    </row>
    <row r="1276" spans="4:17" s="24" customFormat="1" ht="18.75">
      <c r="D1276" s="25"/>
      <c r="E1276" s="25"/>
      <c r="F1276" s="25"/>
      <c r="G1276" s="25"/>
      <c r="K1276" s="26"/>
      <c r="L1276" s="26"/>
      <c r="M1276" s="26"/>
      <c r="N1276" s="26"/>
      <c r="O1276" s="26"/>
      <c r="Q1276" s="26"/>
    </row>
    <row r="1277" spans="4:17" s="24" customFormat="1" ht="18.75">
      <c r="D1277" s="25"/>
      <c r="E1277" s="25"/>
      <c r="F1277" s="25"/>
      <c r="G1277" s="25"/>
      <c r="K1277" s="26"/>
      <c r="L1277" s="26"/>
      <c r="M1277" s="26"/>
      <c r="N1277" s="26"/>
      <c r="O1277" s="26"/>
      <c r="Q1277" s="26"/>
    </row>
    <row r="1278" spans="4:17" s="24" customFormat="1" ht="18.75">
      <c r="D1278" s="25"/>
      <c r="E1278" s="25"/>
      <c r="F1278" s="25"/>
      <c r="G1278" s="25"/>
      <c r="K1278" s="26"/>
      <c r="L1278" s="26"/>
      <c r="M1278" s="26"/>
      <c r="N1278" s="26"/>
      <c r="O1278" s="26"/>
      <c r="Q1278" s="26"/>
    </row>
    <row r="1279" spans="4:17" s="24" customFormat="1" ht="18.75">
      <c r="D1279" s="25"/>
      <c r="E1279" s="25"/>
      <c r="F1279" s="25"/>
      <c r="G1279" s="25"/>
      <c r="K1279" s="26"/>
      <c r="L1279" s="26"/>
      <c r="M1279" s="26"/>
      <c r="N1279" s="26"/>
      <c r="O1279" s="26"/>
      <c r="Q1279" s="26"/>
    </row>
    <row r="1280" spans="4:17" s="24" customFormat="1" ht="18.75">
      <c r="D1280" s="25"/>
      <c r="E1280" s="25"/>
      <c r="F1280" s="25"/>
      <c r="G1280" s="25"/>
      <c r="K1280" s="26"/>
      <c r="L1280" s="26"/>
      <c r="M1280" s="26"/>
      <c r="N1280" s="26"/>
      <c r="O1280" s="26"/>
      <c r="Q1280" s="26"/>
    </row>
    <row r="1281" spans="4:17" s="24" customFormat="1" ht="18.75">
      <c r="D1281" s="25"/>
      <c r="E1281" s="25"/>
      <c r="F1281" s="25"/>
      <c r="G1281" s="25"/>
      <c r="K1281" s="26"/>
      <c r="L1281" s="26"/>
      <c r="M1281" s="26"/>
      <c r="N1281" s="26"/>
      <c r="O1281" s="26"/>
      <c r="Q1281" s="26"/>
    </row>
    <row r="1282" spans="4:17" s="24" customFormat="1" ht="18.75">
      <c r="D1282" s="25"/>
      <c r="E1282" s="25"/>
      <c r="F1282" s="25"/>
      <c r="G1282" s="25"/>
      <c r="K1282" s="26"/>
      <c r="L1282" s="26"/>
      <c r="M1282" s="26"/>
      <c r="N1282" s="26"/>
      <c r="O1282" s="26"/>
      <c r="Q1282" s="26"/>
    </row>
    <row r="1283" spans="4:17" s="24" customFormat="1" ht="18.75">
      <c r="D1283" s="25"/>
      <c r="E1283" s="25"/>
      <c r="F1283" s="25"/>
      <c r="G1283" s="25"/>
      <c r="K1283" s="26"/>
      <c r="L1283" s="26"/>
      <c r="M1283" s="26"/>
      <c r="N1283" s="26"/>
      <c r="O1283" s="26"/>
      <c r="Q1283" s="26"/>
    </row>
    <row r="1284" spans="4:17" s="24" customFormat="1" ht="18.75">
      <c r="D1284" s="25"/>
      <c r="E1284" s="25"/>
      <c r="F1284" s="25"/>
      <c r="G1284" s="25"/>
      <c r="K1284" s="26"/>
      <c r="L1284" s="26"/>
      <c r="M1284" s="26"/>
      <c r="N1284" s="26"/>
      <c r="O1284" s="26"/>
      <c r="Q1284" s="26"/>
    </row>
    <row r="1285" spans="4:17" s="24" customFormat="1" ht="18.75">
      <c r="D1285" s="25"/>
      <c r="E1285" s="25"/>
      <c r="F1285" s="25"/>
      <c r="G1285" s="25"/>
      <c r="K1285" s="26"/>
      <c r="L1285" s="26"/>
      <c r="M1285" s="26"/>
      <c r="N1285" s="26"/>
      <c r="O1285" s="26"/>
      <c r="Q1285" s="26"/>
    </row>
    <row r="1286" spans="4:17" s="24" customFormat="1" ht="18.75">
      <c r="D1286" s="25"/>
      <c r="E1286" s="25"/>
      <c r="F1286" s="25"/>
      <c r="G1286" s="25"/>
      <c r="K1286" s="26"/>
      <c r="L1286" s="26"/>
      <c r="M1286" s="26"/>
      <c r="N1286" s="26"/>
      <c r="O1286" s="26"/>
      <c r="Q1286" s="26"/>
    </row>
    <row r="1287" spans="4:17" s="24" customFormat="1" ht="18.75">
      <c r="D1287" s="25"/>
      <c r="E1287" s="25"/>
      <c r="F1287" s="25"/>
      <c r="G1287" s="25"/>
      <c r="K1287" s="26"/>
      <c r="L1287" s="26"/>
      <c r="M1287" s="26"/>
      <c r="N1287" s="26"/>
      <c r="O1287" s="26"/>
      <c r="Q1287" s="26"/>
    </row>
    <row r="1288" spans="4:17" s="24" customFormat="1" ht="18.75">
      <c r="D1288" s="25"/>
      <c r="E1288" s="25"/>
      <c r="F1288" s="25"/>
      <c r="G1288" s="25"/>
      <c r="K1288" s="26"/>
      <c r="L1288" s="26"/>
      <c r="M1288" s="26"/>
      <c r="N1288" s="26"/>
      <c r="O1288" s="26"/>
      <c r="Q1288" s="26"/>
    </row>
    <row r="1289" spans="4:17" s="24" customFormat="1" ht="18.75">
      <c r="D1289" s="25"/>
      <c r="E1289" s="25"/>
      <c r="F1289" s="25"/>
      <c r="G1289" s="25"/>
      <c r="K1289" s="26"/>
      <c r="L1289" s="26"/>
      <c r="M1289" s="26"/>
      <c r="N1289" s="26"/>
      <c r="O1289" s="26"/>
      <c r="Q1289" s="26"/>
    </row>
    <row r="1290" spans="4:17" s="24" customFormat="1" ht="18.75">
      <c r="D1290" s="25"/>
      <c r="E1290" s="25"/>
      <c r="F1290" s="25"/>
      <c r="G1290" s="25"/>
      <c r="K1290" s="26"/>
      <c r="L1290" s="26"/>
      <c r="M1290" s="26"/>
      <c r="N1290" s="26"/>
      <c r="O1290" s="26"/>
      <c r="Q1290" s="26"/>
    </row>
    <row r="1291" spans="4:17" s="24" customFormat="1" ht="18.75">
      <c r="D1291" s="25"/>
      <c r="E1291" s="25"/>
      <c r="F1291" s="25"/>
      <c r="G1291" s="25"/>
      <c r="K1291" s="26"/>
      <c r="L1291" s="26"/>
      <c r="M1291" s="26"/>
      <c r="N1291" s="26"/>
      <c r="O1291" s="26"/>
      <c r="Q1291" s="26"/>
    </row>
    <row r="1292" spans="4:17" s="24" customFormat="1" ht="18.75">
      <c r="D1292" s="25"/>
      <c r="E1292" s="25"/>
      <c r="F1292" s="25"/>
      <c r="G1292" s="25"/>
      <c r="K1292" s="26"/>
      <c r="L1292" s="26"/>
      <c r="M1292" s="26"/>
      <c r="N1292" s="26"/>
      <c r="O1292" s="26"/>
      <c r="Q1292" s="26"/>
    </row>
    <row r="1293" spans="4:17" s="24" customFormat="1" ht="18.75">
      <c r="D1293" s="25"/>
      <c r="E1293" s="25"/>
      <c r="F1293" s="25"/>
      <c r="G1293" s="25"/>
      <c r="K1293" s="26"/>
      <c r="L1293" s="26"/>
      <c r="M1293" s="26"/>
      <c r="N1293" s="26"/>
      <c r="O1293" s="26"/>
      <c r="Q1293" s="26"/>
    </row>
    <row r="1294" spans="4:17" s="24" customFormat="1" ht="18.75">
      <c r="D1294" s="25"/>
      <c r="E1294" s="25"/>
      <c r="F1294" s="25"/>
      <c r="G1294" s="25"/>
      <c r="K1294" s="26"/>
      <c r="L1294" s="26"/>
      <c r="M1294" s="26"/>
      <c r="N1294" s="26"/>
      <c r="O1294" s="26"/>
      <c r="Q1294" s="26"/>
    </row>
    <row r="1295" spans="4:17" s="24" customFormat="1" ht="18.75">
      <c r="D1295" s="25"/>
      <c r="E1295" s="25"/>
      <c r="F1295" s="25"/>
      <c r="G1295" s="25"/>
      <c r="K1295" s="26"/>
      <c r="L1295" s="26"/>
      <c r="M1295" s="26"/>
      <c r="N1295" s="26"/>
      <c r="O1295" s="26"/>
      <c r="Q1295" s="26"/>
    </row>
    <row r="1296" spans="4:17" s="24" customFormat="1" ht="18.75">
      <c r="D1296" s="25"/>
      <c r="E1296" s="25"/>
      <c r="F1296" s="25"/>
      <c r="G1296" s="25"/>
      <c r="K1296" s="26"/>
      <c r="L1296" s="26"/>
      <c r="M1296" s="26"/>
      <c r="N1296" s="26"/>
      <c r="O1296" s="26"/>
      <c r="Q1296" s="26"/>
    </row>
    <row r="1297" spans="4:17" s="24" customFormat="1" ht="18.75">
      <c r="D1297" s="25"/>
      <c r="E1297" s="25"/>
      <c r="F1297" s="25"/>
      <c r="G1297" s="25"/>
      <c r="K1297" s="26"/>
      <c r="L1297" s="26"/>
      <c r="M1297" s="26"/>
      <c r="N1297" s="26"/>
      <c r="O1297" s="26"/>
      <c r="Q1297" s="26"/>
    </row>
    <row r="1298" spans="4:17" s="24" customFormat="1" ht="18.75">
      <c r="D1298" s="25"/>
      <c r="E1298" s="25"/>
      <c r="F1298" s="25"/>
      <c r="G1298" s="25"/>
      <c r="K1298" s="26"/>
      <c r="L1298" s="26"/>
      <c r="M1298" s="26"/>
      <c r="N1298" s="26"/>
      <c r="O1298" s="26"/>
      <c r="Q1298" s="26"/>
    </row>
    <row r="1299" spans="4:17" s="24" customFormat="1" ht="18.75">
      <c r="D1299" s="25"/>
      <c r="E1299" s="25"/>
      <c r="F1299" s="25"/>
      <c r="G1299" s="25"/>
      <c r="K1299" s="26"/>
      <c r="L1299" s="26"/>
      <c r="M1299" s="26"/>
      <c r="N1299" s="26"/>
      <c r="O1299" s="26"/>
      <c r="Q1299" s="26"/>
    </row>
    <row r="1300" spans="4:17" s="24" customFormat="1" ht="18.75">
      <c r="D1300" s="25"/>
      <c r="E1300" s="25"/>
      <c r="F1300" s="25"/>
      <c r="G1300" s="25"/>
      <c r="K1300" s="26"/>
      <c r="L1300" s="26"/>
      <c r="M1300" s="26"/>
      <c r="N1300" s="26"/>
      <c r="O1300" s="26"/>
      <c r="Q1300" s="26"/>
    </row>
    <row r="1301" spans="4:17" s="24" customFormat="1" ht="18.75">
      <c r="D1301" s="25"/>
      <c r="E1301" s="25"/>
      <c r="F1301" s="25"/>
      <c r="G1301" s="25"/>
      <c r="K1301" s="26"/>
      <c r="L1301" s="26"/>
      <c r="M1301" s="26"/>
      <c r="N1301" s="26"/>
      <c r="O1301" s="26"/>
      <c r="Q1301" s="26"/>
    </row>
    <row r="1302" spans="4:17" s="24" customFormat="1" ht="18.75">
      <c r="D1302" s="25"/>
      <c r="E1302" s="25"/>
      <c r="F1302" s="25"/>
      <c r="G1302" s="25"/>
      <c r="K1302" s="26"/>
      <c r="L1302" s="26"/>
      <c r="M1302" s="26"/>
      <c r="N1302" s="26"/>
      <c r="O1302" s="26"/>
      <c r="Q1302" s="26"/>
    </row>
    <row r="1303" spans="4:17" s="24" customFormat="1" ht="18.75">
      <c r="D1303" s="25"/>
      <c r="E1303" s="25"/>
      <c r="F1303" s="25"/>
      <c r="G1303" s="25"/>
      <c r="K1303" s="26"/>
      <c r="L1303" s="26"/>
      <c r="M1303" s="26"/>
      <c r="N1303" s="26"/>
      <c r="O1303" s="26"/>
      <c r="Q1303" s="26"/>
    </row>
    <row r="1304" spans="4:17" s="24" customFormat="1" ht="18.75">
      <c r="D1304" s="25"/>
      <c r="E1304" s="25"/>
      <c r="F1304" s="25"/>
      <c r="G1304" s="25"/>
      <c r="K1304" s="26"/>
      <c r="L1304" s="26"/>
      <c r="M1304" s="26"/>
      <c r="N1304" s="26"/>
      <c r="O1304" s="26"/>
      <c r="Q1304" s="26"/>
    </row>
    <row r="1305" spans="4:17" s="24" customFormat="1" ht="18.75">
      <c r="D1305" s="25"/>
      <c r="E1305" s="25"/>
      <c r="F1305" s="25"/>
      <c r="G1305" s="25"/>
      <c r="K1305" s="26"/>
      <c r="L1305" s="26"/>
      <c r="M1305" s="26"/>
      <c r="N1305" s="26"/>
      <c r="O1305" s="26"/>
      <c r="Q1305" s="26"/>
    </row>
    <row r="1306" spans="4:17" s="24" customFormat="1" ht="18.75">
      <c r="D1306" s="25"/>
      <c r="E1306" s="25"/>
      <c r="F1306" s="25"/>
      <c r="G1306" s="25"/>
      <c r="K1306" s="26"/>
      <c r="L1306" s="26"/>
      <c r="M1306" s="26"/>
      <c r="N1306" s="26"/>
      <c r="O1306" s="26"/>
      <c r="Q1306" s="26"/>
    </row>
    <row r="1307" spans="4:17" s="24" customFormat="1" ht="18.75">
      <c r="D1307" s="25"/>
      <c r="E1307" s="25"/>
      <c r="F1307" s="25"/>
      <c r="G1307" s="25"/>
      <c r="K1307" s="26"/>
      <c r="L1307" s="26"/>
      <c r="M1307" s="26"/>
      <c r="N1307" s="26"/>
      <c r="O1307" s="26"/>
      <c r="Q1307" s="26"/>
    </row>
    <row r="1308" spans="4:17" s="24" customFormat="1" ht="18.75">
      <c r="D1308" s="25"/>
      <c r="E1308" s="25"/>
      <c r="F1308" s="25"/>
      <c r="G1308" s="25"/>
      <c r="K1308" s="26"/>
      <c r="L1308" s="26"/>
      <c r="M1308" s="26"/>
      <c r="N1308" s="26"/>
      <c r="O1308" s="26"/>
      <c r="Q1308" s="26"/>
    </row>
    <row r="1309" spans="4:17" s="24" customFormat="1" ht="18.75">
      <c r="D1309" s="25"/>
      <c r="E1309" s="25"/>
      <c r="F1309" s="25"/>
      <c r="G1309" s="25"/>
      <c r="K1309" s="26"/>
      <c r="L1309" s="26"/>
      <c r="M1309" s="26"/>
      <c r="N1309" s="26"/>
      <c r="O1309" s="26"/>
      <c r="Q1309" s="26"/>
    </row>
    <row r="1310" spans="4:17" s="24" customFormat="1" ht="18.75">
      <c r="D1310" s="25"/>
      <c r="E1310" s="25"/>
      <c r="F1310" s="25"/>
      <c r="G1310" s="25"/>
      <c r="K1310" s="26"/>
      <c r="L1310" s="26"/>
      <c r="M1310" s="26"/>
      <c r="N1310" s="26"/>
      <c r="O1310" s="26"/>
      <c r="Q1310" s="26"/>
    </row>
    <row r="1311" spans="4:17" s="24" customFormat="1" ht="18.75">
      <c r="D1311" s="25"/>
      <c r="E1311" s="25"/>
      <c r="F1311" s="25"/>
      <c r="G1311" s="25"/>
      <c r="K1311" s="26"/>
      <c r="L1311" s="26"/>
      <c r="M1311" s="26"/>
      <c r="N1311" s="26"/>
      <c r="O1311" s="26"/>
      <c r="Q1311" s="26"/>
    </row>
    <row r="1312" spans="4:17" s="24" customFormat="1" ht="18.75">
      <c r="D1312" s="25"/>
      <c r="E1312" s="25"/>
      <c r="F1312" s="25"/>
      <c r="G1312" s="25"/>
      <c r="K1312" s="26"/>
      <c r="L1312" s="26"/>
      <c r="M1312" s="26"/>
      <c r="N1312" s="26"/>
      <c r="O1312" s="26"/>
      <c r="Q1312" s="26"/>
    </row>
    <row r="1313" spans="4:17" s="24" customFormat="1" ht="18.75">
      <c r="D1313" s="25"/>
      <c r="E1313" s="25"/>
      <c r="F1313" s="25"/>
      <c r="G1313" s="25"/>
      <c r="K1313" s="26"/>
      <c r="L1313" s="26"/>
      <c r="M1313" s="26"/>
      <c r="N1313" s="26"/>
      <c r="O1313" s="26"/>
      <c r="Q1313" s="26"/>
    </row>
    <row r="1314" spans="4:17" s="24" customFormat="1" ht="18.75">
      <c r="D1314" s="25"/>
      <c r="E1314" s="25"/>
      <c r="F1314" s="25"/>
      <c r="G1314" s="25"/>
      <c r="K1314" s="26"/>
      <c r="L1314" s="26"/>
      <c r="M1314" s="26"/>
      <c r="N1314" s="26"/>
      <c r="O1314" s="26"/>
      <c r="Q1314" s="26"/>
    </row>
    <row r="1315" spans="4:17" s="24" customFormat="1" ht="18.75">
      <c r="D1315" s="25"/>
      <c r="E1315" s="25"/>
      <c r="F1315" s="25"/>
      <c r="G1315" s="25"/>
      <c r="K1315" s="26"/>
      <c r="L1315" s="26"/>
      <c r="M1315" s="26"/>
      <c r="N1315" s="26"/>
      <c r="O1315" s="26"/>
      <c r="Q1315" s="26"/>
    </row>
    <row r="1316" spans="4:17" s="24" customFormat="1" ht="18.75">
      <c r="D1316" s="25"/>
      <c r="E1316" s="25"/>
      <c r="F1316" s="25"/>
      <c r="G1316" s="25"/>
      <c r="K1316" s="26"/>
      <c r="L1316" s="26"/>
      <c r="M1316" s="26"/>
      <c r="N1316" s="26"/>
      <c r="O1316" s="26"/>
      <c r="Q1316" s="26"/>
    </row>
    <row r="1317" spans="4:17" s="24" customFormat="1" ht="18.75">
      <c r="D1317" s="25"/>
      <c r="E1317" s="25"/>
      <c r="F1317" s="25"/>
      <c r="G1317" s="25"/>
      <c r="K1317" s="26"/>
      <c r="L1317" s="26"/>
      <c r="M1317" s="26"/>
      <c r="N1317" s="26"/>
      <c r="O1317" s="26"/>
      <c r="Q1317" s="26"/>
    </row>
    <row r="1318" spans="4:17" s="24" customFormat="1" ht="18.75">
      <c r="D1318" s="25"/>
      <c r="E1318" s="25"/>
      <c r="F1318" s="25"/>
      <c r="G1318" s="25"/>
      <c r="K1318" s="26"/>
      <c r="L1318" s="26"/>
      <c r="M1318" s="26"/>
      <c r="N1318" s="26"/>
      <c r="O1318" s="26"/>
      <c r="Q1318" s="26"/>
    </row>
    <row r="1319" spans="4:17" s="24" customFormat="1" ht="18.75">
      <c r="D1319" s="25"/>
      <c r="E1319" s="25"/>
      <c r="F1319" s="25"/>
      <c r="G1319" s="25"/>
      <c r="K1319" s="26"/>
      <c r="L1319" s="26"/>
      <c r="M1319" s="26"/>
      <c r="N1319" s="26"/>
      <c r="O1319" s="26"/>
      <c r="Q1319" s="26"/>
    </row>
    <row r="1320" spans="4:17" s="24" customFormat="1" ht="18.75">
      <c r="D1320" s="25"/>
      <c r="E1320" s="25"/>
      <c r="F1320" s="25"/>
      <c r="G1320" s="25"/>
      <c r="K1320" s="26"/>
      <c r="L1320" s="26"/>
      <c r="M1320" s="26"/>
      <c r="N1320" s="26"/>
      <c r="O1320" s="26"/>
      <c r="Q1320" s="26"/>
    </row>
    <row r="1321" spans="4:17" s="24" customFormat="1" ht="18.75">
      <c r="D1321" s="25"/>
      <c r="E1321" s="25"/>
      <c r="F1321" s="25"/>
      <c r="G1321" s="25"/>
      <c r="K1321" s="26"/>
      <c r="L1321" s="26"/>
      <c r="M1321" s="26"/>
      <c r="N1321" s="26"/>
      <c r="O1321" s="26"/>
      <c r="Q1321" s="26"/>
    </row>
    <row r="1322" spans="4:17" s="24" customFormat="1" ht="18.75">
      <c r="D1322" s="25"/>
      <c r="E1322" s="25"/>
      <c r="F1322" s="25"/>
      <c r="G1322" s="25"/>
      <c r="K1322" s="26"/>
      <c r="L1322" s="26"/>
      <c r="M1322" s="26"/>
      <c r="N1322" s="26"/>
      <c r="O1322" s="26"/>
      <c r="Q1322" s="26"/>
    </row>
    <row r="1323" spans="4:17" s="24" customFormat="1" ht="18.75">
      <c r="D1323" s="25"/>
      <c r="E1323" s="25"/>
      <c r="F1323" s="25"/>
      <c r="G1323" s="25"/>
      <c r="K1323" s="26"/>
      <c r="L1323" s="26"/>
      <c r="M1323" s="26"/>
      <c r="N1323" s="26"/>
      <c r="O1323" s="26"/>
      <c r="Q1323" s="26"/>
    </row>
    <row r="1324" spans="4:17" s="24" customFormat="1" ht="18.75">
      <c r="D1324" s="25"/>
      <c r="E1324" s="25"/>
      <c r="F1324" s="25"/>
      <c r="G1324" s="25"/>
      <c r="K1324" s="26"/>
      <c r="L1324" s="26"/>
      <c r="M1324" s="26"/>
      <c r="N1324" s="26"/>
      <c r="O1324" s="26"/>
      <c r="Q1324" s="26"/>
    </row>
    <row r="1325" spans="4:17" s="24" customFormat="1" ht="18.75">
      <c r="D1325" s="25"/>
      <c r="E1325" s="25"/>
      <c r="F1325" s="25"/>
      <c r="G1325" s="25"/>
      <c r="K1325" s="26"/>
      <c r="L1325" s="26"/>
      <c r="M1325" s="26"/>
      <c r="N1325" s="26"/>
      <c r="O1325" s="26"/>
      <c r="Q1325" s="26"/>
    </row>
    <row r="1326" spans="4:17" s="24" customFormat="1" ht="18.75">
      <c r="D1326" s="25"/>
      <c r="E1326" s="25"/>
      <c r="F1326" s="25"/>
      <c r="G1326" s="25"/>
      <c r="K1326" s="26"/>
      <c r="L1326" s="26"/>
      <c r="M1326" s="26"/>
      <c r="N1326" s="26"/>
      <c r="O1326" s="26"/>
      <c r="Q1326" s="26"/>
    </row>
    <row r="1327" spans="4:17" s="24" customFormat="1" ht="18.75">
      <c r="D1327" s="25"/>
      <c r="E1327" s="25"/>
      <c r="F1327" s="25"/>
      <c r="G1327" s="25"/>
      <c r="K1327" s="26"/>
      <c r="L1327" s="26"/>
      <c r="M1327" s="26"/>
      <c r="N1327" s="26"/>
      <c r="O1327" s="26"/>
      <c r="Q1327" s="26"/>
    </row>
    <row r="1328" spans="4:17" s="24" customFormat="1" ht="18.75">
      <c r="D1328" s="25"/>
      <c r="E1328" s="25"/>
      <c r="F1328" s="25"/>
      <c r="G1328" s="25"/>
      <c r="K1328" s="26"/>
      <c r="L1328" s="26"/>
      <c r="M1328" s="26"/>
      <c r="N1328" s="26"/>
      <c r="O1328" s="26"/>
      <c r="Q1328" s="26"/>
    </row>
    <row r="1329" spans="4:17" s="24" customFormat="1" ht="18.75">
      <c r="D1329" s="25"/>
      <c r="E1329" s="25"/>
      <c r="F1329" s="25"/>
      <c r="G1329" s="25"/>
      <c r="K1329" s="26"/>
      <c r="L1329" s="26"/>
      <c r="M1329" s="26"/>
      <c r="N1329" s="26"/>
      <c r="O1329" s="26"/>
      <c r="Q1329" s="26"/>
    </row>
    <row r="1330" spans="4:17" s="24" customFormat="1" ht="18.75">
      <c r="D1330" s="25"/>
      <c r="E1330" s="25"/>
      <c r="F1330" s="25"/>
      <c r="G1330" s="25"/>
      <c r="K1330" s="26"/>
      <c r="L1330" s="26"/>
      <c r="M1330" s="26"/>
      <c r="N1330" s="26"/>
      <c r="O1330" s="26"/>
      <c r="Q1330" s="26"/>
    </row>
    <row r="1331" spans="4:17" s="24" customFormat="1" ht="18.75">
      <c r="D1331" s="25"/>
      <c r="E1331" s="25"/>
      <c r="F1331" s="25"/>
      <c r="G1331" s="25"/>
      <c r="K1331" s="26"/>
      <c r="L1331" s="26"/>
      <c r="M1331" s="26"/>
      <c r="N1331" s="26"/>
      <c r="O1331" s="26"/>
      <c r="Q1331" s="26"/>
    </row>
    <row r="1332" spans="4:17" s="24" customFormat="1" ht="18.75">
      <c r="D1332" s="25"/>
      <c r="E1332" s="25"/>
      <c r="F1332" s="25"/>
      <c r="G1332" s="25"/>
      <c r="K1332" s="26"/>
      <c r="L1332" s="26"/>
      <c r="M1332" s="26"/>
      <c r="N1332" s="26"/>
      <c r="O1332" s="26"/>
      <c r="Q1332" s="26"/>
    </row>
    <row r="1333" spans="4:17" s="24" customFormat="1" ht="18.75">
      <c r="D1333" s="25"/>
      <c r="E1333" s="25"/>
      <c r="F1333" s="25"/>
      <c r="G1333" s="25"/>
      <c r="K1333" s="26"/>
      <c r="L1333" s="26"/>
      <c r="M1333" s="26"/>
      <c r="N1333" s="26"/>
      <c r="O1333" s="26"/>
      <c r="Q1333" s="26"/>
    </row>
    <row r="1334" spans="4:17" s="24" customFormat="1" ht="18.75">
      <c r="D1334" s="25"/>
      <c r="E1334" s="25"/>
      <c r="F1334" s="25"/>
      <c r="G1334" s="25"/>
      <c r="K1334" s="26"/>
      <c r="L1334" s="26"/>
      <c r="M1334" s="26"/>
      <c r="N1334" s="26"/>
      <c r="O1334" s="26"/>
      <c r="Q1334" s="26"/>
    </row>
    <row r="1335" spans="4:17" s="24" customFormat="1" ht="18.75">
      <c r="D1335" s="25"/>
      <c r="E1335" s="25"/>
      <c r="F1335" s="25"/>
      <c r="G1335" s="25"/>
      <c r="K1335" s="26"/>
      <c r="L1335" s="26"/>
      <c r="M1335" s="26"/>
      <c r="N1335" s="26"/>
      <c r="O1335" s="26"/>
      <c r="Q1335" s="26"/>
    </row>
    <row r="1336" spans="4:17" s="24" customFormat="1" ht="18.75">
      <c r="D1336" s="25"/>
      <c r="E1336" s="25"/>
      <c r="F1336" s="25"/>
      <c r="G1336" s="25"/>
      <c r="K1336" s="26"/>
      <c r="L1336" s="26"/>
      <c r="M1336" s="26"/>
      <c r="N1336" s="26"/>
      <c r="O1336" s="26"/>
      <c r="Q1336" s="26"/>
    </row>
    <row r="1337" spans="4:17" s="24" customFormat="1" ht="18.75">
      <c r="D1337" s="25"/>
      <c r="E1337" s="25"/>
      <c r="F1337" s="25"/>
      <c r="G1337" s="25"/>
      <c r="K1337" s="26"/>
      <c r="L1337" s="26"/>
      <c r="M1337" s="26"/>
      <c r="N1337" s="26"/>
      <c r="O1337" s="26"/>
      <c r="Q1337" s="26"/>
    </row>
    <row r="1338" spans="4:17" s="24" customFormat="1" ht="18.75">
      <c r="D1338" s="25"/>
      <c r="E1338" s="25"/>
      <c r="F1338" s="25"/>
      <c r="G1338" s="25"/>
      <c r="K1338" s="26"/>
      <c r="L1338" s="26"/>
      <c r="M1338" s="26"/>
      <c r="N1338" s="26"/>
      <c r="O1338" s="26"/>
      <c r="Q1338" s="26"/>
    </row>
    <row r="1339" spans="4:17" s="24" customFormat="1" ht="18.75">
      <c r="D1339" s="25"/>
      <c r="E1339" s="25"/>
      <c r="F1339" s="25"/>
      <c r="G1339" s="25"/>
      <c r="K1339" s="26"/>
      <c r="L1339" s="26"/>
      <c r="M1339" s="26"/>
      <c r="N1339" s="26"/>
      <c r="O1339" s="26"/>
      <c r="Q1339" s="26"/>
    </row>
    <row r="1340" spans="4:17" s="24" customFormat="1" ht="18.75">
      <c r="D1340" s="25"/>
      <c r="E1340" s="25"/>
      <c r="F1340" s="25"/>
      <c r="G1340" s="25"/>
      <c r="K1340" s="26"/>
      <c r="L1340" s="26"/>
      <c r="M1340" s="26"/>
      <c r="N1340" s="26"/>
      <c r="O1340" s="26"/>
      <c r="Q1340" s="26"/>
    </row>
    <row r="1341" spans="4:17" s="24" customFormat="1" ht="18.75">
      <c r="D1341" s="25"/>
      <c r="E1341" s="25"/>
      <c r="F1341" s="25"/>
      <c r="G1341" s="25"/>
      <c r="K1341" s="26"/>
      <c r="L1341" s="26"/>
      <c r="M1341" s="26"/>
      <c r="N1341" s="26"/>
      <c r="O1341" s="26"/>
      <c r="Q1341" s="26"/>
    </row>
    <row r="1342" spans="4:17" s="24" customFormat="1" ht="18.75">
      <c r="D1342" s="25"/>
      <c r="E1342" s="25"/>
      <c r="F1342" s="25"/>
      <c r="G1342" s="25"/>
      <c r="K1342" s="26"/>
      <c r="L1342" s="26"/>
      <c r="M1342" s="26"/>
      <c r="N1342" s="26"/>
      <c r="O1342" s="26"/>
      <c r="Q1342" s="26"/>
    </row>
    <row r="1343" spans="4:17" s="24" customFormat="1" ht="18.75">
      <c r="D1343" s="25"/>
      <c r="E1343" s="25"/>
      <c r="F1343" s="25"/>
      <c r="G1343" s="25"/>
      <c r="K1343" s="26"/>
      <c r="L1343" s="26"/>
      <c r="M1343" s="26"/>
      <c r="N1343" s="26"/>
      <c r="O1343" s="26"/>
      <c r="Q1343" s="26"/>
    </row>
    <row r="1344" spans="4:17" s="24" customFormat="1" ht="18.75">
      <c r="D1344" s="25"/>
      <c r="E1344" s="25"/>
      <c r="F1344" s="25"/>
      <c r="G1344" s="25"/>
      <c r="K1344" s="26"/>
      <c r="L1344" s="26"/>
      <c r="M1344" s="26"/>
      <c r="N1344" s="26"/>
      <c r="O1344" s="26"/>
      <c r="Q1344" s="26"/>
    </row>
    <row r="1345" spans="4:17" s="24" customFormat="1" ht="18.75">
      <c r="D1345" s="25"/>
      <c r="E1345" s="25"/>
      <c r="F1345" s="25"/>
      <c r="G1345" s="25"/>
      <c r="K1345" s="26"/>
      <c r="L1345" s="26"/>
      <c r="M1345" s="26"/>
      <c r="N1345" s="26"/>
      <c r="O1345" s="26"/>
      <c r="Q1345" s="26"/>
    </row>
    <row r="1346" spans="4:17" s="24" customFormat="1" ht="18.75">
      <c r="D1346" s="25"/>
      <c r="E1346" s="25"/>
      <c r="F1346" s="25"/>
      <c r="G1346" s="25"/>
      <c r="K1346" s="26"/>
      <c r="L1346" s="26"/>
      <c r="M1346" s="26"/>
      <c r="N1346" s="26"/>
      <c r="O1346" s="26"/>
      <c r="Q1346" s="26"/>
    </row>
    <row r="1347" spans="4:17" s="24" customFormat="1" ht="18.75">
      <c r="D1347" s="25"/>
      <c r="E1347" s="25"/>
      <c r="F1347" s="25"/>
      <c r="G1347" s="25"/>
      <c r="K1347" s="26"/>
      <c r="L1347" s="26"/>
      <c r="M1347" s="26"/>
      <c r="N1347" s="26"/>
      <c r="O1347" s="26"/>
      <c r="Q1347" s="26"/>
    </row>
    <row r="1348" spans="4:17" s="24" customFormat="1" ht="18.75">
      <c r="D1348" s="25"/>
      <c r="E1348" s="25"/>
      <c r="F1348" s="25"/>
      <c r="G1348" s="25"/>
      <c r="K1348" s="26"/>
      <c r="L1348" s="26"/>
      <c r="M1348" s="26"/>
      <c r="N1348" s="26"/>
      <c r="O1348" s="26"/>
      <c r="Q1348" s="26"/>
    </row>
    <row r="1349" spans="4:17" s="24" customFormat="1" ht="18.75">
      <c r="D1349" s="25"/>
      <c r="E1349" s="25"/>
      <c r="F1349" s="25"/>
      <c r="G1349" s="25"/>
      <c r="K1349" s="26"/>
      <c r="L1349" s="26"/>
      <c r="M1349" s="26"/>
      <c r="N1349" s="26"/>
      <c r="O1349" s="26"/>
      <c r="Q1349" s="26"/>
    </row>
    <row r="1350" spans="4:17" s="24" customFormat="1" ht="18.75">
      <c r="D1350" s="25"/>
      <c r="E1350" s="25"/>
      <c r="F1350" s="25"/>
      <c r="G1350" s="25"/>
      <c r="K1350" s="26"/>
      <c r="L1350" s="26"/>
      <c r="M1350" s="26"/>
      <c r="N1350" s="26"/>
      <c r="O1350" s="26"/>
      <c r="Q1350" s="26"/>
    </row>
    <row r="1351" spans="4:17" s="24" customFormat="1" ht="18.75">
      <c r="D1351" s="25"/>
      <c r="E1351" s="25"/>
      <c r="F1351" s="25"/>
      <c r="G1351" s="25"/>
      <c r="K1351" s="26"/>
      <c r="L1351" s="26"/>
      <c r="M1351" s="26"/>
      <c r="N1351" s="26"/>
      <c r="O1351" s="26"/>
      <c r="Q1351" s="26"/>
    </row>
    <row r="1352" spans="4:17" s="24" customFormat="1" ht="18.75">
      <c r="D1352" s="25"/>
      <c r="E1352" s="25"/>
      <c r="F1352" s="25"/>
      <c r="G1352" s="25"/>
      <c r="K1352" s="26"/>
      <c r="L1352" s="26"/>
      <c r="M1352" s="26"/>
      <c r="N1352" s="26"/>
      <c r="O1352" s="26"/>
      <c r="Q1352" s="26"/>
    </row>
    <row r="1353" spans="4:17" s="24" customFormat="1" ht="18.75">
      <c r="D1353" s="25"/>
      <c r="E1353" s="25"/>
      <c r="F1353" s="25"/>
      <c r="G1353" s="25"/>
      <c r="K1353" s="26"/>
      <c r="L1353" s="26"/>
      <c r="M1353" s="26"/>
      <c r="N1353" s="26"/>
      <c r="O1353" s="26"/>
      <c r="Q1353" s="26"/>
    </row>
    <row r="1354" spans="4:17" s="24" customFormat="1" ht="18.75">
      <c r="D1354" s="25"/>
      <c r="E1354" s="25"/>
      <c r="F1354" s="25"/>
      <c r="G1354" s="25"/>
      <c r="K1354" s="26"/>
      <c r="L1354" s="26"/>
      <c r="M1354" s="26"/>
      <c r="N1354" s="26"/>
      <c r="O1354" s="26"/>
      <c r="Q1354" s="26"/>
    </row>
    <row r="1355" spans="4:17" s="24" customFormat="1" ht="18.75">
      <c r="D1355" s="25"/>
      <c r="E1355" s="25"/>
      <c r="F1355" s="25"/>
      <c r="G1355" s="25"/>
      <c r="K1355" s="26"/>
      <c r="L1355" s="26"/>
      <c r="M1355" s="26"/>
      <c r="N1355" s="26"/>
      <c r="O1355" s="26"/>
      <c r="Q1355" s="26"/>
    </row>
    <row r="1356" spans="4:17" s="24" customFormat="1" ht="18.75">
      <c r="D1356" s="25"/>
      <c r="E1356" s="25"/>
      <c r="F1356" s="25"/>
      <c r="G1356" s="25"/>
      <c r="K1356" s="26"/>
      <c r="L1356" s="26"/>
      <c r="M1356" s="26"/>
      <c r="N1356" s="26"/>
      <c r="O1356" s="26"/>
      <c r="Q1356" s="26"/>
    </row>
    <row r="1357" spans="4:17" s="24" customFormat="1" ht="18.75">
      <c r="D1357" s="25"/>
      <c r="E1357" s="25"/>
      <c r="F1357" s="25"/>
      <c r="G1357" s="25"/>
      <c r="K1357" s="26"/>
      <c r="L1357" s="26"/>
      <c r="M1357" s="26"/>
      <c r="N1357" s="26"/>
      <c r="O1357" s="26"/>
      <c r="Q1357" s="26"/>
    </row>
    <row r="1358" spans="4:17" s="24" customFormat="1" ht="18.75">
      <c r="D1358" s="25"/>
      <c r="E1358" s="25"/>
      <c r="F1358" s="25"/>
      <c r="G1358" s="25"/>
      <c r="K1358" s="26"/>
      <c r="L1358" s="26"/>
      <c r="M1358" s="26"/>
      <c r="N1358" s="26"/>
      <c r="O1358" s="26"/>
      <c r="Q1358" s="26"/>
    </row>
    <row r="1359" spans="4:17" s="24" customFormat="1" ht="18.75">
      <c r="D1359" s="25"/>
      <c r="E1359" s="25"/>
      <c r="F1359" s="25"/>
      <c r="G1359" s="25"/>
      <c r="K1359" s="26"/>
      <c r="L1359" s="26"/>
      <c r="M1359" s="26"/>
      <c r="N1359" s="26"/>
      <c r="O1359" s="26"/>
      <c r="Q1359" s="26"/>
    </row>
    <row r="1360" spans="4:17" s="24" customFormat="1" ht="18.75">
      <c r="D1360" s="25"/>
      <c r="E1360" s="25"/>
      <c r="F1360" s="25"/>
      <c r="G1360" s="25"/>
      <c r="K1360" s="26"/>
      <c r="L1360" s="26"/>
      <c r="M1360" s="26"/>
      <c r="N1360" s="26"/>
      <c r="O1360" s="26"/>
      <c r="Q1360" s="26"/>
    </row>
    <row r="1361" spans="4:17" s="24" customFormat="1" ht="18.75">
      <c r="D1361" s="25"/>
      <c r="E1361" s="25"/>
      <c r="F1361" s="25"/>
      <c r="G1361" s="25"/>
      <c r="K1361" s="26"/>
      <c r="L1361" s="26"/>
      <c r="M1361" s="26"/>
      <c r="N1361" s="26"/>
      <c r="O1361" s="26"/>
      <c r="Q1361" s="26"/>
    </row>
    <row r="1362" spans="4:17" s="24" customFormat="1" ht="18.75">
      <c r="D1362" s="25"/>
      <c r="E1362" s="25"/>
      <c r="F1362" s="25"/>
      <c r="G1362" s="25"/>
      <c r="K1362" s="26"/>
      <c r="L1362" s="26"/>
      <c r="M1362" s="26"/>
      <c r="N1362" s="26"/>
      <c r="O1362" s="26"/>
      <c r="Q1362" s="26"/>
    </row>
    <row r="1363" spans="4:17" s="24" customFormat="1" ht="18.75">
      <c r="D1363" s="25"/>
      <c r="E1363" s="25"/>
      <c r="F1363" s="25"/>
      <c r="G1363" s="25"/>
      <c r="K1363" s="26"/>
      <c r="L1363" s="26"/>
      <c r="M1363" s="26"/>
      <c r="N1363" s="26"/>
      <c r="O1363" s="26"/>
      <c r="Q1363" s="26"/>
    </row>
    <row r="1364" spans="4:17" s="24" customFormat="1" ht="18.75">
      <c r="D1364" s="25"/>
      <c r="E1364" s="25"/>
      <c r="F1364" s="25"/>
      <c r="G1364" s="25"/>
      <c r="K1364" s="26"/>
      <c r="L1364" s="26"/>
      <c r="M1364" s="26"/>
      <c r="N1364" s="26"/>
      <c r="O1364" s="26"/>
      <c r="Q1364" s="26"/>
    </row>
    <row r="1365" spans="4:17" s="24" customFormat="1" ht="18.75">
      <c r="D1365" s="25"/>
      <c r="E1365" s="25"/>
      <c r="F1365" s="25"/>
      <c r="G1365" s="25"/>
      <c r="K1365" s="26"/>
      <c r="L1365" s="26"/>
      <c r="M1365" s="26"/>
      <c r="N1365" s="26"/>
      <c r="O1365" s="26"/>
      <c r="Q1365" s="26"/>
    </row>
    <row r="1366" spans="4:17" s="24" customFormat="1" ht="18.75">
      <c r="D1366" s="25"/>
      <c r="E1366" s="25"/>
      <c r="F1366" s="25"/>
      <c r="G1366" s="25"/>
      <c r="K1366" s="26"/>
      <c r="L1366" s="26"/>
      <c r="M1366" s="26"/>
      <c r="N1366" s="26"/>
      <c r="O1366" s="26"/>
      <c r="Q1366" s="26"/>
    </row>
    <row r="1367" spans="4:17" s="24" customFormat="1" ht="18.75">
      <c r="D1367" s="25"/>
      <c r="E1367" s="25"/>
      <c r="F1367" s="25"/>
      <c r="G1367" s="25"/>
      <c r="K1367" s="26"/>
      <c r="L1367" s="26"/>
      <c r="M1367" s="26"/>
      <c r="N1367" s="26"/>
      <c r="O1367" s="26"/>
      <c r="Q1367" s="26"/>
    </row>
    <row r="1368" spans="4:17" s="24" customFormat="1" ht="18.75">
      <c r="D1368" s="25"/>
      <c r="E1368" s="25"/>
      <c r="F1368" s="25"/>
      <c r="G1368" s="25"/>
      <c r="K1368" s="26"/>
      <c r="L1368" s="26"/>
      <c r="M1368" s="26"/>
      <c r="N1368" s="26"/>
      <c r="O1368" s="26"/>
      <c r="Q1368" s="26"/>
    </row>
    <row r="1369" spans="4:17" s="24" customFormat="1" ht="18.75">
      <c r="D1369" s="25"/>
      <c r="E1369" s="25"/>
      <c r="F1369" s="25"/>
      <c r="G1369" s="25"/>
      <c r="K1369" s="26"/>
      <c r="L1369" s="26"/>
      <c r="M1369" s="26"/>
      <c r="N1369" s="26"/>
      <c r="O1369" s="26"/>
      <c r="Q1369" s="26"/>
    </row>
    <row r="1370" spans="4:17" s="24" customFormat="1" ht="18.75">
      <c r="D1370" s="25"/>
      <c r="E1370" s="25"/>
      <c r="F1370" s="25"/>
      <c r="G1370" s="25"/>
      <c r="K1370" s="26"/>
      <c r="L1370" s="26"/>
      <c r="M1370" s="26"/>
      <c r="N1370" s="26"/>
      <c r="O1370" s="26"/>
      <c r="Q1370" s="26"/>
    </row>
    <row r="1371" spans="4:17" s="24" customFormat="1" ht="18.75">
      <c r="D1371" s="25"/>
      <c r="E1371" s="25"/>
      <c r="F1371" s="25"/>
      <c r="G1371" s="25"/>
      <c r="K1371" s="26"/>
      <c r="L1371" s="26"/>
      <c r="M1371" s="26"/>
      <c r="N1371" s="26"/>
      <c r="O1371" s="26"/>
      <c r="Q1371" s="26"/>
    </row>
    <row r="1372" spans="4:17" s="24" customFormat="1" ht="18.75">
      <c r="D1372" s="25"/>
      <c r="E1372" s="25"/>
      <c r="F1372" s="25"/>
      <c r="G1372" s="25"/>
      <c r="K1372" s="26"/>
      <c r="L1372" s="26"/>
      <c r="M1372" s="26"/>
      <c r="N1372" s="26"/>
      <c r="O1372" s="26"/>
      <c r="Q1372" s="26"/>
    </row>
    <row r="1373" spans="4:17" s="24" customFormat="1" ht="18.75">
      <c r="D1373" s="25"/>
      <c r="E1373" s="25"/>
      <c r="F1373" s="25"/>
      <c r="G1373" s="25"/>
      <c r="K1373" s="26"/>
      <c r="L1373" s="26"/>
      <c r="M1373" s="26"/>
      <c r="N1373" s="26"/>
      <c r="O1373" s="26"/>
      <c r="Q1373" s="26"/>
    </row>
    <row r="1374" spans="4:17" s="24" customFormat="1" ht="18.75">
      <c r="D1374" s="25"/>
      <c r="E1374" s="25"/>
      <c r="F1374" s="25"/>
      <c r="G1374" s="25"/>
      <c r="K1374" s="26"/>
      <c r="L1374" s="26"/>
      <c r="M1374" s="26"/>
      <c r="N1374" s="26"/>
      <c r="O1374" s="26"/>
      <c r="Q1374" s="26"/>
    </row>
    <row r="1375" spans="4:17" s="24" customFormat="1" ht="18.75">
      <c r="D1375" s="25"/>
      <c r="E1375" s="25"/>
      <c r="F1375" s="25"/>
      <c r="G1375" s="25"/>
      <c r="K1375" s="26"/>
      <c r="L1375" s="26"/>
      <c r="M1375" s="26"/>
      <c r="N1375" s="26"/>
      <c r="O1375" s="26"/>
      <c r="Q1375" s="26"/>
    </row>
    <row r="1376" spans="4:17" s="24" customFormat="1" ht="18.75">
      <c r="D1376" s="25"/>
      <c r="E1376" s="25"/>
      <c r="F1376" s="25"/>
      <c r="G1376" s="25"/>
      <c r="K1376" s="26"/>
      <c r="L1376" s="26"/>
      <c r="M1376" s="26"/>
      <c r="N1376" s="26"/>
      <c r="O1376" s="26"/>
      <c r="Q1376" s="26"/>
    </row>
    <row r="1377" spans="4:17" s="24" customFormat="1" ht="18.75">
      <c r="D1377" s="25"/>
      <c r="E1377" s="25"/>
      <c r="F1377" s="25"/>
      <c r="G1377" s="25"/>
      <c r="K1377" s="26"/>
      <c r="L1377" s="26"/>
      <c r="M1377" s="26"/>
      <c r="N1377" s="26"/>
      <c r="O1377" s="26"/>
      <c r="Q1377" s="26"/>
    </row>
    <row r="1378" spans="4:17" s="24" customFormat="1" ht="18.75">
      <c r="D1378" s="25"/>
      <c r="E1378" s="25"/>
      <c r="F1378" s="25"/>
      <c r="G1378" s="25"/>
      <c r="K1378" s="26"/>
      <c r="L1378" s="26"/>
      <c r="M1378" s="26"/>
      <c r="N1378" s="26"/>
      <c r="O1378" s="26"/>
      <c r="Q1378" s="26"/>
    </row>
    <row r="1379" spans="4:17" s="24" customFormat="1" ht="18.75">
      <c r="D1379" s="25"/>
      <c r="E1379" s="25"/>
      <c r="F1379" s="25"/>
      <c r="G1379" s="25"/>
      <c r="K1379" s="26"/>
      <c r="L1379" s="26"/>
      <c r="M1379" s="26"/>
      <c r="N1379" s="26"/>
      <c r="O1379" s="26"/>
      <c r="Q1379" s="26"/>
    </row>
    <row r="1380" spans="4:17" s="24" customFormat="1" ht="18.75">
      <c r="D1380" s="25"/>
      <c r="E1380" s="25"/>
      <c r="F1380" s="25"/>
      <c r="G1380" s="25"/>
      <c r="K1380" s="26"/>
      <c r="L1380" s="26"/>
      <c r="M1380" s="26"/>
      <c r="N1380" s="26"/>
      <c r="O1380" s="26"/>
      <c r="Q1380" s="26"/>
    </row>
    <row r="1381" spans="4:17" s="24" customFormat="1" ht="18.75">
      <c r="D1381" s="25"/>
      <c r="E1381" s="25"/>
      <c r="F1381" s="25"/>
      <c r="G1381" s="25"/>
      <c r="K1381" s="26"/>
      <c r="L1381" s="26"/>
      <c r="M1381" s="26"/>
      <c r="N1381" s="26"/>
      <c r="O1381" s="26"/>
      <c r="Q1381" s="26"/>
    </row>
    <row r="1382" spans="4:17" s="24" customFormat="1" ht="18.75">
      <c r="D1382" s="25"/>
      <c r="E1382" s="25"/>
      <c r="F1382" s="25"/>
      <c r="G1382" s="25"/>
      <c r="K1382" s="26"/>
      <c r="L1382" s="26"/>
      <c r="M1382" s="26"/>
      <c r="N1382" s="26"/>
      <c r="O1382" s="26"/>
      <c r="Q1382" s="26"/>
    </row>
    <row r="1383" spans="4:17" s="24" customFormat="1" ht="18.75">
      <c r="D1383" s="25"/>
      <c r="E1383" s="25"/>
      <c r="F1383" s="25"/>
      <c r="G1383" s="25"/>
      <c r="K1383" s="26"/>
      <c r="L1383" s="26"/>
      <c r="M1383" s="26"/>
      <c r="N1383" s="26"/>
      <c r="O1383" s="26"/>
      <c r="Q1383" s="26"/>
    </row>
    <row r="1384" spans="4:17" s="24" customFormat="1" ht="18.75">
      <c r="D1384" s="25"/>
      <c r="E1384" s="25"/>
      <c r="F1384" s="25"/>
      <c r="G1384" s="25"/>
      <c r="K1384" s="26"/>
      <c r="L1384" s="26"/>
      <c r="M1384" s="26"/>
      <c r="N1384" s="26"/>
      <c r="O1384" s="26"/>
      <c r="Q1384" s="26"/>
    </row>
    <row r="1385" spans="4:17" s="24" customFormat="1" ht="18.75">
      <c r="D1385" s="25"/>
      <c r="E1385" s="25"/>
      <c r="F1385" s="25"/>
      <c r="G1385" s="25"/>
      <c r="K1385" s="26"/>
      <c r="L1385" s="26"/>
      <c r="M1385" s="26"/>
      <c r="N1385" s="26"/>
      <c r="O1385" s="26"/>
      <c r="Q1385" s="26"/>
    </row>
    <row r="1386" spans="4:17" s="24" customFormat="1" ht="18.75">
      <c r="D1386" s="25"/>
      <c r="E1386" s="25"/>
      <c r="F1386" s="25"/>
      <c r="G1386" s="25"/>
      <c r="K1386" s="26"/>
      <c r="L1386" s="26"/>
      <c r="M1386" s="26"/>
      <c r="N1386" s="26"/>
      <c r="O1386" s="26"/>
      <c r="Q1386" s="26"/>
    </row>
    <row r="1387" spans="4:17" s="24" customFormat="1" ht="18.75">
      <c r="D1387" s="25"/>
      <c r="E1387" s="25"/>
      <c r="F1387" s="25"/>
      <c r="G1387" s="25"/>
      <c r="K1387" s="26"/>
      <c r="L1387" s="26"/>
      <c r="M1387" s="26"/>
      <c r="N1387" s="26"/>
      <c r="O1387" s="26"/>
      <c r="Q1387" s="26"/>
    </row>
    <row r="1388" spans="4:17" s="24" customFormat="1" ht="18.75">
      <c r="D1388" s="25"/>
      <c r="E1388" s="25"/>
      <c r="F1388" s="25"/>
      <c r="G1388" s="25"/>
      <c r="K1388" s="26"/>
      <c r="L1388" s="26"/>
      <c r="M1388" s="26"/>
      <c r="N1388" s="26"/>
      <c r="O1388" s="26"/>
      <c r="Q1388" s="26"/>
    </row>
    <row r="1389" spans="4:17" s="24" customFormat="1" ht="18.75">
      <c r="D1389" s="25"/>
      <c r="E1389" s="25"/>
      <c r="F1389" s="25"/>
      <c r="G1389" s="25"/>
      <c r="K1389" s="26"/>
      <c r="L1389" s="26"/>
      <c r="M1389" s="26"/>
      <c r="N1389" s="26"/>
      <c r="O1389" s="26"/>
      <c r="Q1389" s="26"/>
    </row>
    <row r="1390" spans="4:17" s="24" customFormat="1" ht="18.75">
      <c r="D1390" s="25"/>
      <c r="E1390" s="25"/>
      <c r="F1390" s="25"/>
      <c r="G1390" s="25"/>
      <c r="K1390" s="26"/>
      <c r="L1390" s="26"/>
      <c r="M1390" s="26"/>
      <c r="N1390" s="26"/>
      <c r="O1390" s="26"/>
      <c r="Q1390" s="26"/>
    </row>
    <row r="1391" spans="4:17" s="24" customFormat="1" ht="18.75">
      <c r="D1391" s="25"/>
      <c r="E1391" s="25"/>
      <c r="F1391" s="25"/>
      <c r="G1391" s="25"/>
      <c r="K1391" s="26"/>
      <c r="L1391" s="26"/>
      <c r="M1391" s="26"/>
      <c r="N1391" s="26"/>
      <c r="O1391" s="26"/>
      <c r="Q1391" s="26"/>
    </row>
    <row r="1392" spans="4:17" s="24" customFormat="1" ht="18.75">
      <c r="D1392" s="25"/>
      <c r="E1392" s="25"/>
      <c r="F1392" s="25"/>
      <c r="G1392" s="25"/>
      <c r="K1392" s="26"/>
      <c r="L1392" s="26"/>
      <c r="M1392" s="26"/>
      <c r="N1392" s="26"/>
      <c r="O1392" s="26"/>
      <c r="Q1392" s="26"/>
    </row>
    <row r="1393" spans="4:17" s="24" customFormat="1" ht="18.75">
      <c r="D1393" s="25"/>
      <c r="E1393" s="25"/>
      <c r="F1393" s="25"/>
      <c r="G1393" s="25"/>
      <c r="K1393" s="26"/>
      <c r="L1393" s="26"/>
      <c r="M1393" s="26"/>
      <c r="N1393" s="26"/>
      <c r="O1393" s="26"/>
      <c r="Q1393" s="26"/>
    </row>
    <row r="1394" spans="4:17" s="24" customFormat="1" ht="18.75">
      <c r="D1394" s="25"/>
      <c r="E1394" s="25"/>
      <c r="F1394" s="25"/>
      <c r="G1394" s="25"/>
      <c r="K1394" s="26"/>
      <c r="L1394" s="26"/>
      <c r="M1394" s="26"/>
      <c r="N1394" s="26"/>
      <c r="O1394" s="26"/>
      <c r="Q1394" s="26"/>
    </row>
    <row r="1395" spans="4:17" s="24" customFormat="1" ht="18.75">
      <c r="D1395" s="25"/>
      <c r="E1395" s="25"/>
      <c r="F1395" s="25"/>
      <c r="G1395" s="25"/>
      <c r="K1395" s="26"/>
      <c r="L1395" s="26"/>
      <c r="M1395" s="26"/>
      <c r="N1395" s="26"/>
      <c r="O1395" s="26"/>
      <c r="Q1395" s="26"/>
    </row>
    <row r="1396" spans="4:17" s="24" customFormat="1" ht="18.75">
      <c r="D1396" s="25"/>
      <c r="E1396" s="25"/>
      <c r="F1396" s="25"/>
      <c r="G1396" s="25"/>
      <c r="K1396" s="26"/>
      <c r="L1396" s="26"/>
      <c r="M1396" s="26"/>
      <c r="N1396" s="26"/>
      <c r="O1396" s="26"/>
      <c r="Q1396" s="26"/>
    </row>
    <row r="1397" spans="4:17" s="24" customFormat="1" ht="18.75">
      <c r="D1397" s="25"/>
      <c r="E1397" s="25"/>
      <c r="F1397" s="25"/>
      <c r="G1397" s="25"/>
      <c r="K1397" s="26"/>
      <c r="L1397" s="26"/>
      <c r="M1397" s="26"/>
      <c r="N1397" s="26"/>
      <c r="O1397" s="26"/>
      <c r="Q1397" s="26"/>
    </row>
    <row r="1398" spans="4:17" s="24" customFormat="1" ht="18.75">
      <c r="D1398" s="25"/>
      <c r="E1398" s="25"/>
      <c r="F1398" s="25"/>
      <c r="G1398" s="25"/>
      <c r="K1398" s="26"/>
      <c r="L1398" s="26"/>
      <c r="M1398" s="26"/>
      <c r="N1398" s="26"/>
      <c r="O1398" s="26"/>
      <c r="Q1398" s="26"/>
    </row>
    <row r="1399" spans="4:17" s="24" customFormat="1" ht="18.75">
      <c r="D1399" s="25"/>
      <c r="E1399" s="25"/>
      <c r="F1399" s="25"/>
      <c r="G1399" s="25"/>
      <c r="K1399" s="26"/>
      <c r="L1399" s="26"/>
      <c r="M1399" s="26"/>
      <c r="N1399" s="26"/>
      <c r="O1399" s="26"/>
      <c r="Q1399" s="26"/>
    </row>
    <row r="1400" spans="4:17" s="24" customFormat="1" ht="18.75">
      <c r="D1400" s="25"/>
      <c r="E1400" s="25"/>
      <c r="F1400" s="25"/>
      <c r="G1400" s="25"/>
      <c r="K1400" s="26"/>
      <c r="L1400" s="26"/>
      <c r="M1400" s="26"/>
      <c r="N1400" s="26"/>
      <c r="O1400" s="26"/>
      <c r="Q1400" s="26"/>
    </row>
    <row r="1401" spans="4:17" s="24" customFormat="1" ht="18.75">
      <c r="D1401" s="25"/>
      <c r="E1401" s="25"/>
      <c r="F1401" s="25"/>
      <c r="G1401" s="25"/>
      <c r="K1401" s="26"/>
      <c r="L1401" s="26"/>
      <c r="M1401" s="26"/>
      <c r="N1401" s="26"/>
      <c r="O1401" s="26"/>
      <c r="Q1401" s="26"/>
    </row>
    <row r="1402" spans="4:17" s="24" customFormat="1" ht="18.75">
      <c r="D1402" s="25"/>
      <c r="E1402" s="25"/>
      <c r="F1402" s="25"/>
      <c r="G1402" s="25"/>
      <c r="K1402" s="26"/>
      <c r="L1402" s="26"/>
      <c r="M1402" s="26"/>
      <c r="N1402" s="26"/>
      <c r="O1402" s="26"/>
      <c r="Q1402" s="26"/>
    </row>
    <row r="1403" spans="4:17" s="24" customFormat="1" ht="18.75">
      <c r="D1403" s="25"/>
      <c r="E1403" s="25"/>
      <c r="F1403" s="25"/>
      <c r="G1403" s="25"/>
      <c r="K1403" s="26"/>
      <c r="L1403" s="26"/>
      <c r="M1403" s="26"/>
      <c r="N1403" s="26"/>
      <c r="O1403" s="26"/>
      <c r="Q1403" s="26"/>
    </row>
    <row r="1404" spans="4:17" s="24" customFormat="1" ht="18.75">
      <c r="D1404" s="25"/>
      <c r="E1404" s="25"/>
      <c r="F1404" s="25"/>
      <c r="G1404" s="25"/>
      <c r="K1404" s="26"/>
      <c r="L1404" s="26"/>
      <c r="M1404" s="26"/>
      <c r="N1404" s="26"/>
      <c r="O1404" s="26"/>
      <c r="Q1404" s="26"/>
    </row>
    <row r="1405" spans="4:17" s="24" customFormat="1" ht="18.75">
      <c r="D1405" s="25"/>
      <c r="E1405" s="25"/>
      <c r="F1405" s="25"/>
      <c r="G1405" s="25"/>
      <c r="K1405" s="26"/>
      <c r="L1405" s="26"/>
      <c r="M1405" s="26"/>
      <c r="N1405" s="26"/>
      <c r="O1405" s="26"/>
      <c r="Q1405" s="26"/>
    </row>
    <row r="1406" spans="4:17" s="24" customFormat="1" ht="18.75">
      <c r="D1406" s="25"/>
      <c r="E1406" s="25"/>
      <c r="F1406" s="25"/>
      <c r="G1406" s="25"/>
      <c r="K1406" s="26"/>
      <c r="L1406" s="26"/>
      <c r="M1406" s="26"/>
      <c r="N1406" s="26"/>
      <c r="O1406" s="26"/>
      <c r="Q1406" s="26"/>
    </row>
    <row r="1407" spans="4:17" s="24" customFormat="1" ht="18.75">
      <c r="D1407" s="25"/>
      <c r="E1407" s="25"/>
      <c r="F1407" s="25"/>
      <c r="G1407" s="25"/>
      <c r="K1407" s="26"/>
      <c r="L1407" s="26"/>
      <c r="M1407" s="26"/>
      <c r="N1407" s="26"/>
      <c r="O1407" s="26"/>
      <c r="Q1407" s="26"/>
    </row>
    <row r="1408" spans="4:17" s="24" customFormat="1" ht="18.75">
      <c r="D1408" s="25"/>
      <c r="E1408" s="25"/>
      <c r="F1408" s="25"/>
      <c r="G1408" s="25"/>
      <c r="K1408" s="26"/>
      <c r="L1408" s="26"/>
      <c r="M1408" s="26"/>
      <c r="N1408" s="26"/>
      <c r="O1408" s="26"/>
      <c r="Q1408" s="26"/>
    </row>
    <row r="1409" spans="4:17" s="24" customFormat="1" ht="18.75">
      <c r="D1409" s="25"/>
      <c r="E1409" s="25"/>
      <c r="F1409" s="25"/>
      <c r="G1409" s="25"/>
      <c r="K1409" s="26"/>
      <c r="L1409" s="26"/>
      <c r="M1409" s="26"/>
      <c r="N1409" s="26"/>
      <c r="O1409" s="26"/>
      <c r="Q1409" s="26"/>
    </row>
    <row r="1410" spans="4:17" s="24" customFormat="1" ht="18.75">
      <c r="D1410" s="25"/>
      <c r="E1410" s="25"/>
      <c r="F1410" s="25"/>
      <c r="G1410" s="25"/>
      <c r="K1410" s="26"/>
      <c r="L1410" s="26"/>
      <c r="M1410" s="26"/>
      <c r="N1410" s="26"/>
      <c r="O1410" s="26"/>
      <c r="Q1410" s="26"/>
    </row>
    <row r="1411" spans="4:17" s="24" customFormat="1" ht="18.75">
      <c r="D1411" s="25"/>
      <c r="E1411" s="25"/>
      <c r="F1411" s="25"/>
      <c r="G1411" s="25"/>
      <c r="K1411" s="26"/>
      <c r="L1411" s="26"/>
      <c r="M1411" s="26"/>
      <c r="N1411" s="26"/>
      <c r="O1411" s="26"/>
      <c r="Q1411" s="26"/>
    </row>
    <row r="1412" spans="4:17" s="24" customFormat="1" ht="18.75">
      <c r="D1412" s="25"/>
      <c r="E1412" s="25"/>
      <c r="F1412" s="25"/>
      <c r="G1412" s="25"/>
      <c r="K1412" s="26"/>
      <c r="L1412" s="26"/>
      <c r="M1412" s="26"/>
      <c r="N1412" s="26"/>
      <c r="O1412" s="26"/>
      <c r="Q1412" s="26"/>
    </row>
    <row r="1413" spans="4:17" s="24" customFormat="1" ht="18.75">
      <c r="D1413" s="25"/>
      <c r="E1413" s="25"/>
      <c r="F1413" s="25"/>
      <c r="G1413" s="25"/>
      <c r="K1413" s="26"/>
      <c r="L1413" s="26"/>
      <c r="M1413" s="26"/>
      <c r="N1413" s="26"/>
      <c r="O1413" s="26"/>
      <c r="Q1413" s="26"/>
    </row>
    <row r="1414" spans="4:17" s="24" customFormat="1" ht="18.75">
      <c r="D1414" s="25"/>
      <c r="E1414" s="25"/>
      <c r="F1414" s="25"/>
      <c r="G1414" s="25"/>
      <c r="K1414" s="26"/>
      <c r="L1414" s="26"/>
      <c r="M1414" s="26"/>
      <c r="N1414" s="26"/>
      <c r="O1414" s="26"/>
      <c r="Q1414" s="26"/>
    </row>
    <row r="1415" spans="4:17" s="24" customFormat="1" ht="18.75">
      <c r="D1415" s="25"/>
      <c r="E1415" s="25"/>
      <c r="F1415" s="25"/>
      <c r="G1415" s="25"/>
      <c r="K1415" s="26"/>
      <c r="L1415" s="26"/>
      <c r="M1415" s="26"/>
      <c r="N1415" s="26"/>
      <c r="O1415" s="26"/>
      <c r="Q1415" s="26"/>
    </row>
    <row r="1416" spans="4:17" s="24" customFormat="1" ht="18.75">
      <c r="D1416" s="25"/>
      <c r="E1416" s="25"/>
      <c r="F1416" s="25"/>
      <c r="G1416" s="25"/>
      <c r="K1416" s="26"/>
      <c r="L1416" s="26"/>
      <c r="M1416" s="26"/>
      <c r="N1416" s="26"/>
      <c r="O1416" s="26"/>
      <c r="Q1416" s="26"/>
    </row>
    <row r="1417" spans="4:17" s="24" customFormat="1" ht="18.75">
      <c r="D1417" s="25"/>
      <c r="E1417" s="25"/>
      <c r="F1417" s="25"/>
      <c r="G1417" s="25"/>
      <c r="K1417" s="26"/>
      <c r="L1417" s="26"/>
      <c r="M1417" s="26"/>
      <c r="N1417" s="26"/>
      <c r="O1417" s="26"/>
      <c r="Q1417" s="26"/>
    </row>
    <row r="1418" spans="4:17" s="24" customFormat="1" ht="18.75">
      <c r="D1418" s="25"/>
      <c r="E1418" s="25"/>
      <c r="F1418" s="25"/>
      <c r="G1418" s="25"/>
      <c r="K1418" s="26"/>
      <c r="L1418" s="26"/>
      <c r="M1418" s="26"/>
      <c r="N1418" s="26"/>
      <c r="O1418" s="26"/>
      <c r="Q1418" s="26"/>
    </row>
    <row r="1419" spans="4:17" s="24" customFormat="1" ht="18.75">
      <c r="D1419" s="25"/>
      <c r="E1419" s="25"/>
      <c r="F1419" s="25"/>
      <c r="G1419" s="25"/>
      <c r="K1419" s="26"/>
      <c r="L1419" s="26"/>
      <c r="M1419" s="26"/>
      <c r="N1419" s="26"/>
      <c r="O1419" s="26"/>
      <c r="Q1419" s="26"/>
    </row>
    <row r="1420" spans="4:17" s="24" customFormat="1" ht="18.75">
      <c r="D1420" s="25"/>
      <c r="E1420" s="25"/>
      <c r="F1420" s="25"/>
      <c r="G1420" s="25"/>
      <c r="K1420" s="26"/>
      <c r="L1420" s="26"/>
      <c r="M1420" s="26"/>
      <c r="N1420" s="26"/>
      <c r="O1420" s="26"/>
      <c r="Q1420" s="26"/>
    </row>
    <row r="1421" spans="4:17" s="24" customFormat="1" ht="18.75">
      <c r="D1421" s="25"/>
      <c r="E1421" s="25"/>
      <c r="F1421" s="25"/>
      <c r="G1421" s="25"/>
      <c r="K1421" s="26"/>
      <c r="L1421" s="26"/>
      <c r="M1421" s="26"/>
      <c r="N1421" s="26"/>
      <c r="O1421" s="26"/>
      <c r="Q1421" s="26"/>
    </row>
    <row r="1422" spans="4:17" s="24" customFormat="1" ht="18.75">
      <c r="D1422" s="25"/>
      <c r="E1422" s="25"/>
      <c r="F1422" s="25"/>
      <c r="G1422" s="25"/>
      <c r="K1422" s="26"/>
      <c r="L1422" s="26"/>
      <c r="M1422" s="26"/>
      <c r="N1422" s="26"/>
      <c r="O1422" s="26"/>
      <c r="Q1422" s="26"/>
    </row>
    <row r="1423" spans="4:17" s="24" customFormat="1" ht="18.75">
      <c r="D1423" s="25"/>
      <c r="E1423" s="25"/>
      <c r="F1423" s="25"/>
      <c r="G1423" s="25"/>
      <c r="K1423" s="26"/>
      <c r="L1423" s="26"/>
      <c r="M1423" s="26"/>
      <c r="N1423" s="26"/>
      <c r="O1423" s="26"/>
      <c r="Q1423" s="26"/>
    </row>
    <row r="1424" spans="4:17" s="24" customFormat="1" ht="18.75">
      <c r="D1424" s="25"/>
      <c r="E1424" s="25"/>
      <c r="F1424" s="25"/>
      <c r="G1424" s="25"/>
      <c r="K1424" s="26"/>
      <c r="L1424" s="26"/>
      <c r="M1424" s="26"/>
      <c r="N1424" s="26"/>
      <c r="O1424" s="26"/>
      <c r="Q1424" s="26"/>
    </row>
    <row r="1425" spans="4:17" s="24" customFormat="1" ht="18.75">
      <c r="D1425" s="25"/>
      <c r="E1425" s="25"/>
      <c r="F1425" s="25"/>
      <c r="G1425" s="25"/>
      <c r="K1425" s="26"/>
      <c r="L1425" s="26"/>
      <c r="M1425" s="26"/>
      <c r="N1425" s="26"/>
      <c r="O1425" s="26"/>
      <c r="Q1425" s="26"/>
    </row>
    <row r="1426" spans="4:17" s="24" customFormat="1" ht="18.75">
      <c r="D1426" s="25"/>
      <c r="E1426" s="25"/>
      <c r="F1426" s="25"/>
      <c r="G1426" s="25"/>
      <c r="K1426" s="26"/>
      <c r="L1426" s="26"/>
      <c r="M1426" s="26"/>
      <c r="N1426" s="26"/>
      <c r="O1426" s="26"/>
      <c r="Q1426" s="26"/>
    </row>
    <row r="1427" spans="4:17" s="24" customFormat="1" ht="18.75">
      <c r="D1427" s="25"/>
      <c r="E1427" s="25"/>
      <c r="F1427" s="25"/>
      <c r="G1427" s="25"/>
      <c r="K1427" s="26"/>
      <c r="L1427" s="26"/>
      <c r="M1427" s="26"/>
      <c r="N1427" s="26"/>
      <c r="O1427" s="26"/>
      <c r="Q1427" s="26"/>
    </row>
    <row r="1428" spans="4:17" s="24" customFormat="1" ht="18.75">
      <c r="D1428" s="25"/>
      <c r="E1428" s="25"/>
      <c r="F1428" s="25"/>
      <c r="G1428" s="25"/>
      <c r="K1428" s="26"/>
      <c r="L1428" s="26"/>
      <c r="M1428" s="26"/>
      <c r="N1428" s="26"/>
      <c r="O1428" s="26"/>
      <c r="Q1428" s="26"/>
    </row>
    <row r="1429" spans="4:17" s="24" customFormat="1" ht="18.75">
      <c r="D1429" s="25"/>
      <c r="E1429" s="25"/>
      <c r="F1429" s="25"/>
      <c r="G1429" s="25"/>
      <c r="K1429" s="26"/>
      <c r="L1429" s="26"/>
      <c r="M1429" s="26"/>
      <c r="N1429" s="26"/>
      <c r="O1429" s="26"/>
      <c r="Q1429" s="26"/>
    </row>
    <row r="1430" spans="4:17" s="24" customFormat="1" ht="18.75">
      <c r="D1430" s="25"/>
      <c r="E1430" s="25"/>
      <c r="F1430" s="25"/>
      <c r="G1430" s="25"/>
      <c r="K1430" s="26"/>
      <c r="L1430" s="26"/>
      <c r="M1430" s="26"/>
      <c r="N1430" s="26"/>
      <c r="O1430" s="26"/>
      <c r="Q1430" s="26"/>
    </row>
    <row r="1431" spans="4:17" s="24" customFormat="1" ht="18.75">
      <c r="D1431" s="25"/>
      <c r="E1431" s="25"/>
      <c r="F1431" s="25"/>
      <c r="G1431" s="25"/>
      <c r="K1431" s="26"/>
      <c r="L1431" s="26"/>
      <c r="M1431" s="26"/>
      <c r="N1431" s="26"/>
      <c r="O1431" s="26"/>
      <c r="Q1431" s="26"/>
    </row>
    <row r="1432" spans="4:17" s="24" customFormat="1" ht="18.75">
      <c r="D1432" s="25"/>
      <c r="E1432" s="25"/>
      <c r="F1432" s="25"/>
      <c r="G1432" s="25"/>
      <c r="K1432" s="26"/>
      <c r="L1432" s="26"/>
      <c r="M1432" s="26"/>
      <c r="N1432" s="26"/>
      <c r="O1432" s="26"/>
      <c r="Q1432" s="26"/>
    </row>
    <row r="1433" spans="4:17" s="24" customFormat="1" ht="18.75">
      <c r="D1433" s="25"/>
      <c r="E1433" s="25"/>
      <c r="F1433" s="25"/>
      <c r="G1433" s="25"/>
      <c r="K1433" s="26"/>
      <c r="L1433" s="26"/>
      <c r="M1433" s="26"/>
      <c r="N1433" s="26"/>
      <c r="O1433" s="26"/>
      <c r="Q1433" s="26"/>
    </row>
    <row r="1434" spans="4:17" s="24" customFormat="1" ht="18.75">
      <c r="D1434" s="25"/>
      <c r="E1434" s="25"/>
      <c r="F1434" s="25"/>
      <c r="G1434" s="25"/>
      <c r="K1434" s="26"/>
      <c r="L1434" s="26"/>
      <c r="M1434" s="26"/>
      <c r="N1434" s="26"/>
      <c r="O1434" s="26"/>
      <c r="Q1434" s="26"/>
    </row>
    <row r="1435" spans="4:17" s="24" customFormat="1" ht="18.75">
      <c r="D1435" s="25"/>
      <c r="E1435" s="25"/>
      <c r="F1435" s="25"/>
      <c r="G1435" s="25"/>
      <c r="K1435" s="26"/>
      <c r="L1435" s="26"/>
      <c r="M1435" s="26"/>
      <c r="N1435" s="26"/>
      <c r="O1435" s="26"/>
      <c r="Q1435" s="26"/>
    </row>
    <row r="1436" spans="4:17" s="24" customFormat="1" ht="18.75">
      <c r="D1436" s="25"/>
      <c r="E1436" s="25"/>
      <c r="F1436" s="25"/>
      <c r="G1436" s="25"/>
      <c r="K1436" s="26"/>
      <c r="L1436" s="26"/>
      <c r="M1436" s="26"/>
      <c r="N1436" s="26"/>
      <c r="O1436" s="26"/>
      <c r="Q1436" s="26"/>
    </row>
    <row r="1437" spans="4:17" s="24" customFormat="1" ht="18.75">
      <c r="D1437" s="25"/>
      <c r="E1437" s="25"/>
      <c r="F1437" s="25"/>
      <c r="G1437" s="25"/>
      <c r="K1437" s="26"/>
      <c r="L1437" s="26"/>
      <c r="M1437" s="26"/>
      <c r="N1437" s="26"/>
      <c r="O1437" s="26"/>
      <c r="Q1437" s="26"/>
    </row>
    <row r="1438" spans="4:17" s="24" customFormat="1" ht="18.75">
      <c r="D1438" s="25"/>
      <c r="E1438" s="25"/>
      <c r="F1438" s="25"/>
      <c r="G1438" s="25"/>
      <c r="K1438" s="26"/>
      <c r="L1438" s="26"/>
      <c r="M1438" s="26"/>
      <c r="N1438" s="26"/>
      <c r="O1438" s="26"/>
      <c r="Q1438" s="26"/>
    </row>
    <row r="1439" spans="4:17" s="24" customFormat="1" ht="18.75">
      <c r="D1439" s="25"/>
      <c r="E1439" s="25"/>
      <c r="F1439" s="25"/>
      <c r="G1439" s="25"/>
      <c r="K1439" s="26"/>
      <c r="L1439" s="26"/>
      <c r="M1439" s="26"/>
      <c r="N1439" s="26"/>
      <c r="O1439" s="26"/>
      <c r="Q1439" s="26"/>
    </row>
    <row r="1440" spans="4:17" s="24" customFormat="1" ht="18.75">
      <c r="D1440" s="25"/>
      <c r="E1440" s="25"/>
      <c r="F1440" s="25"/>
      <c r="G1440" s="25"/>
      <c r="K1440" s="26"/>
      <c r="L1440" s="26"/>
      <c r="M1440" s="26"/>
      <c r="N1440" s="26"/>
      <c r="O1440" s="26"/>
      <c r="Q1440" s="26"/>
    </row>
    <row r="1441" spans="4:17" s="24" customFormat="1" ht="18.75">
      <c r="D1441" s="25"/>
      <c r="E1441" s="25"/>
      <c r="F1441" s="25"/>
      <c r="G1441" s="25"/>
      <c r="K1441" s="26"/>
      <c r="L1441" s="26"/>
      <c r="M1441" s="26"/>
      <c r="N1441" s="26"/>
      <c r="O1441" s="26"/>
      <c r="Q1441" s="26"/>
    </row>
    <row r="1442" spans="4:17" s="24" customFormat="1" ht="18.75">
      <c r="D1442" s="25"/>
      <c r="E1442" s="25"/>
      <c r="F1442" s="25"/>
      <c r="G1442" s="25"/>
      <c r="K1442" s="26"/>
      <c r="L1442" s="26"/>
      <c r="M1442" s="26"/>
      <c r="N1442" s="26"/>
      <c r="O1442" s="26"/>
      <c r="Q1442" s="26"/>
    </row>
    <row r="1443" spans="4:17" s="24" customFormat="1" ht="18.75">
      <c r="D1443" s="25"/>
      <c r="E1443" s="25"/>
      <c r="F1443" s="25"/>
      <c r="G1443" s="25"/>
      <c r="K1443" s="26"/>
      <c r="L1443" s="26"/>
      <c r="M1443" s="26"/>
      <c r="N1443" s="26"/>
      <c r="O1443" s="26"/>
      <c r="Q1443" s="26"/>
    </row>
    <row r="1444" spans="4:17" s="24" customFormat="1" ht="18.75">
      <c r="D1444" s="25"/>
      <c r="E1444" s="25"/>
      <c r="F1444" s="25"/>
      <c r="G1444" s="25"/>
      <c r="K1444" s="26"/>
      <c r="L1444" s="26"/>
      <c r="M1444" s="26"/>
      <c r="N1444" s="26"/>
      <c r="O1444" s="26"/>
      <c r="Q1444" s="26"/>
    </row>
    <row r="1445" spans="4:17" s="24" customFormat="1" ht="18.75">
      <c r="D1445" s="25"/>
      <c r="E1445" s="25"/>
      <c r="F1445" s="25"/>
      <c r="G1445" s="25"/>
      <c r="K1445" s="26"/>
      <c r="L1445" s="26"/>
      <c r="M1445" s="26"/>
      <c r="N1445" s="26"/>
      <c r="O1445" s="26"/>
      <c r="Q1445" s="26"/>
    </row>
    <row r="1446" spans="4:17" s="24" customFormat="1" ht="18.75">
      <c r="D1446" s="25"/>
      <c r="E1446" s="25"/>
      <c r="F1446" s="25"/>
      <c r="G1446" s="25"/>
      <c r="K1446" s="26"/>
      <c r="L1446" s="26"/>
      <c r="M1446" s="26"/>
      <c r="N1446" s="26"/>
      <c r="O1446" s="26"/>
      <c r="Q1446" s="26"/>
    </row>
    <row r="1447" spans="4:17" s="24" customFormat="1" ht="18.75">
      <c r="D1447" s="25"/>
      <c r="E1447" s="25"/>
      <c r="F1447" s="25"/>
      <c r="G1447" s="25"/>
      <c r="K1447" s="26"/>
      <c r="L1447" s="26"/>
      <c r="M1447" s="26"/>
      <c r="N1447" s="26"/>
      <c r="O1447" s="26"/>
      <c r="Q1447" s="26"/>
    </row>
    <row r="1448" spans="4:17" s="24" customFormat="1" ht="18.75">
      <c r="D1448" s="25"/>
      <c r="E1448" s="25"/>
      <c r="F1448" s="25"/>
      <c r="G1448" s="25"/>
      <c r="K1448" s="26"/>
      <c r="L1448" s="26"/>
      <c r="M1448" s="26"/>
      <c r="N1448" s="26"/>
      <c r="O1448" s="26"/>
      <c r="Q1448" s="26"/>
    </row>
    <row r="1449" spans="4:17" s="24" customFormat="1" ht="18.75">
      <c r="D1449" s="25"/>
      <c r="E1449" s="25"/>
      <c r="F1449" s="25"/>
      <c r="G1449" s="25"/>
      <c r="K1449" s="26"/>
      <c r="L1449" s="26"/>
      <c r="M1449" s="26"/>
      <c r="N1449" s="26"/>
      <c r="O1449" s="26"/>
      <c r="Q1449" s="26"/>
    </row>
    <row r="1450" spans="4:17" s="24" customFormat="1" ht="18.75">
      <c r="D1450" s="25"/>
      <c r="E1450" s="25"/>
      <c r="F1450" s="25"/>
      <c r="G1450" s="25"/>
      <c r="K1450" s="26"/>
      <c r="L1450" s="26"/>
      <c r="M1450" s="26"/>
      <c r="N1450" s="26"/>
      <c r="O1450" s="26"/>
      <c r="Q1450" s="26"/>
    </row>
    <row r="1451" spans="4:17" s="24" customFormat="1" ht="18.75">
      <c r="D1451" s="25"/>
      <c r="E1451" s="25"/>
      <c r="F1451" s="25"/>
      <c r="G1451" s="25"/>
      <c r="K1451" s="26"/>
      <c r="L1451" s="26"/>
      <c r="M1451" s="26"/>
      <c r="N1451" s="26"/>
      <c r="O1451" s="26"/>
      <c r="Q1451" s="26"/>
    </row>
    <row r="1452" spans="4:17" s="24" customFormat="1" ht="18.75">
      <c r="D1452" s="25"/>
      <c r="E1452" s="25"/>
      <c r="F1452" s="25"/>
      <c r="G1452" s="25"/>
      <c r="K1452" s="26"/>
      <c r="L1452" s="26"/>
      <c r="M1452" s="26"/>
      <c r="N1452" s="26"/>
      <c r="O1452" s="26"/>
      <c r="Q1452" s="26"/>
    </row>
    <row r="1453" spans="4:17" s="24" customFormat="1" ht="18.75">
      <c r="D1453" s="25"/>
      <c r="E1453" s="25"/>
      <c r="F1453" s="25"/>
      <c r="G1453" s="25"/>
      <c r="K1453" s="26"/>
      <c r="L1453" s="26"/>
      <c r="M1453" s="26"/>
      <c r="N1453" s="26"/>
      <c r="O1453" s="26"/>
      <c r="Q1453" s="26"/>
    </row>
    <row r="1454" spans="4:17" s="24" customFormat="1" ht="18.75">
      <c r="D1454" s="25"/>
      <c r="E1454" s="25"/>
      <c r="F1454" s="25"/>
      <c r="G1454" s="25"/>
      <c r="K1454" s="26"/>
      <c r="L1454" s="26"/>
      <c r="M1454" s="26"/>
      <c r="N1454" s="26"/>
      <c r="O1454" s="26"/>
      <c r="Q1454" s="26"/>
    </row>
    <row r="1455" spans="4:17" s="24" customFormat="1" ht="18.75">
      <c r="D1455" s="25"/>
      <c r="E1455" s="25"/>
      <c r="F1455" s="25"/>
      <c r="G1455" s="25"/>
      <c r="K1455" s="26"/>
      <c r="L1455" s="26"/>
      <c r="M1455" s="26"/>
      <c r="N1455" s="26"/>
      <c r="O1455" s="26"/>
      <c r="Q1455" s="26"/>
    </row>
    <row r="1456" spans="4:17" s="24" customFormat="1" ht="18.75">
      <c r="D1456" s="25"/>
      <c r="E1456" s="25"/>
      <c r="F1456" s="25"/>
      <c r="G1456" s="25"/>
      <c r="K1456" s="26"/>
      <c r="L1456" s="26"/>
      <c r="M1456" s="26"/>
      <c r="N1456" s="26"/>
      <c r="O1456" s="26"/>
      <c r="Q1456" s="26"/>
    </row>
    <row r="1457" spans="4:17" s="24" customFormat="1" ht="18.75">
      <c r="D1457" s="25"/>
      <c r="E1457" s="25"/>
      <c r="F1457" s="25"/>
      <c r="G1457" s="25"/>
      <c r="K1457" s="26"/>
      <c r="L1457" s="26"/>
      <c r="M1457" s="26"/>
      <c r="N1457" s="26"/>
      <c r="O1457" s="26"/>
      <c r="Q1457" s="26"/>
    </row>
    <row r="1458" spans="4:17" s="24" customFormat="1" ht="18.75">
      <c r="D1458" s="25"/>
      <c r="E1458" s="25"/>
      <c r="F1458" s="25"/>
      <c r="G1458" s="25"/>
      <c r="K1458" s="26"/>
      <c r="L1458" s="26"/>
      <c r="M1458" s="26"/>
      <c r="N1458" s="26"/>
      <c r="O1458" s="26"/>
      <c r="Q1458" s="26"/>
    </row>
    <row r="1459" spans="4:17" s="24" customFormat="1" ht="18.75">
      <c r="D1459" s="25"/>
      <c r="E1459" s="25"/>
      <c r="F1459" s="25"/>
      <c r="G1459" s="25"/>
      <c r="K1459" s="26"/>
      <c r="L1459" s="26"/>
      <c r="M1459" s="26"/>
      <c r="N1459" s="26"/>
      <c r="O1459" s="26"/>
      <c r="Q1459" s="26"/>
    </row>
    <row r="1460" spans="4:17" s="24" customFormat="1" ht="18.75">
      <c r="D1460" s="25"/>
      <c r="E1460" s="25"/>
      <c r="F1460" s="25"/>
      <c r="G1460" s="25"/>
      <c r="K1460" s="26"/>
      <c r="L1460" s="26"/>
      <c r="M1460" s="26"/>
      <c r="N1460" s="26"/>
      <c r="O1460" s="26"/>
      <c r="Q1460" s="26"/>
    </row>
    <row r="1461" spans="4:17" s="24" customFormat="1" ht="18.75">
      <c r="D1461" s="25"/>
      <c r="E1461" s="25"/>
      <c r="F1461" s="25"/>
      <c r="G1461" s="25"/>
      <c r="K1461" s="26"/>
      <c r="L1461" s="26"/>
      <c r="M1461" s="26"/>
      <c r="N1461" s="26"/>
      <c r="O1461" s="26"/>
      <c r="Q1461" s="26"/>
    </row>
    <row r="1462" spans="4:17" s="24" customFormat="1" ht="18.75">
      <c r="D1462" s="25"/>
      <c r="E1462" s="25"/>
      <c r="F1462" s="25"/>
      <c r="G1462" s="25"/>
      <c r="K1462" s="26"/>
      <c r="L1462" s="26"/>
      <c r="M1462" s="26"/>
      <c r="N1462" s="26"/>
      <c r="O1462" s="26"/>
      <c r="Q1462" s="26"/>
    </row>
    <row r="1463" spans="4:17" s="24" customFormat="1" ht="18.75">
      <c r="D1463" s="25"/>
      <c r="E1463" s="25"/>
      <c r="F1463" s="25"/>
      <c r="G1463" s="25"/>
      <c r="K1463" s="26"/>
      <c r="L1463" s="26"/>
      <c r="M1463" s="26"/>
      <c r="N1463" s="26"/>
      <c r="O1463" s="26"/>
      <c r="Q1463" s="26"/>
    </row>
    <row r="1464" spans="4:17" s="24" customFormat="1" ht="18.75">
      <c r="D1464" s="25"/>
      <c r="E1464" s="25"/>
      <c r="F1464" s="25"/>
      <c r="G1464" s="25"/>
      <c r="K1464" s="26"/>
      <c r="L1464" s="26"/>
      <c r="M1464" s="26"/>
      <c r="N1464" s="26"/>
      <c r="O1464" s="26"/>
      <c r="Q1464" s="26"/>
    </row>
    <row r="1465" spans="4:17" s="24" customFormat="1" ht="18.75">
      <c r="D1465" s="25"/>
      <c r="E1465" s="25"/>
      <c r="F1465" s="25"/>
      <c r="G1465" s="25"/>
      <c r="K1465" s="26"/>
      <c r="L1465" s="26"/>
      <c r="M1465" s="26"/>
      <c r="N1465" s="26"/>
      <c r="O1465" s="26"/>
      <c r="Q1465" s="26"/>
    </row>
    <row r="1466" spans="4:17" s="24" customFormat="1" ht="18.75">
      <c r="D1466" s="25"/>
      <c r="E1466" s="25"/>
      <c r="F1466" s="25"/>
      <c r="G1466" s="25"/>
      <c r="K1466" s="26"/>
      <c r="L1466" s="26"/>
      <c r="M1466" s="26"/>
      <c r="N1466" s="26"/>
      <c r="O1466" s="26"/>
      <c r="Q1466" s="26"/>
    </row>
    <row r="1467" spans="4:17" s="24" customFormat="1" ht="18.75">
      <c r="D1467" s="25"/>
      <c r="E1467" s="25"/>
      <c r="F1467" s="25"/>
      <c r="G1467" s="25"/>
      <c r="K1467" s="26"/>
      <c r="L1467" s="26"/>
      <c r="M1467" s="26"/>
      <c r="N1467" s="26"/>
      <c r="O1467" s="26"/>
      <c r="Q1467" s="26"/>
    </row>
    <row r="1468" spans="4:17" s="24" customFormat="1" ht="18.75">
      <c r="D1468" s="25"/>
      <c r="E1468" s="25"/>
      <c r="F1468" s="25"/>
      <c r="G1468" s="25"/>
      <c r="K1468" s="26"/>
      <c r="L1468" s="26"/>
      <c r="M1468" s="26"/>
      <c r="N1468" s="26"/>
      <c r="O1468" s="26"/>
      <c r="Q1468" s="26"/>
    </row>
    <row r="1469" spans="4:17" s="24" customFormat="1" ht="18.75">
      <c r="D1469" s="25"/>
      <c r="E1469" s="25"/>
      <c r="F1469" s="25"/>
      <c r="G1469" s="25"/>
      <c r="K1469" s="26"/>
      <c r="L1469" s="26"/>
      <c r="M1469" s="26"/>
      <c r="N1469" s="26"/>
      <c r="O1469" s="26"/>
      <c r="Q1469" s="26"/>
    </row>
    <row r="1470" spans="4:17" s="24" customFormat="1" ht="18.75">
      <c r="D1470" s="25"/>
      <c r="E1470" s="25"/>
      <c r="F1470" s="25"/>
      <c r="G1470" s="25"/>
      <c r="K1470" s="26"/>
      <c r="L1470" s="26"/>
      <c r="M1470" s="26"/>
      <c r="N1470" s="26"/>
      <c r="O1470" s="26"/>
      <c r="Q1470" s="26"/>
    </row>
    <row r="1471" spans="4:17" s="24" customFormat="1" ht="18.75">
      <c r="D1471" s="25"/>
      <c r="E1471" s="25"/>
      <c r="F1471" s="25"/>
      <c r="G1471" s="25"/>
      <c r="K1471" s="26"/>
      <c r="L1471" s="26"/>
      <c r="M1471" s="26"/>
      <c r="N1471" s="26"/>
      <c r="O1471" s="26"/>
      <c r="Q1471" s="26"/>
    </row>
    <row r="1472" spans="4:17" s="24" customFormat="1" ht="18.75">
      <c r="D1472" s="25"/>
      <c r="E1472" s="25"/>
      <c r="F1472" s="25"/>
      <c r="G1472" s="25"/>
      <c r="K1472" s="26"/>
      <c r="L1472" s="26"/>
      <c r="M1472" s="26"/>
      <c r="N1472" s="26"/>
      <c r="O1472" s="26"/>
      <c r="Q1472" s="26"/>
    </row>
    <row r="1473" spans="4:17" s="24" customFormat="1" ht="18.75">
      <c r="D1473" s="25"/>
      <c r="E1473" s="25"/>
      <c r="F1473" s="25"/>
      <c r="G1473" s="25"/>
      <c r="K1473" s="26"/>
      <c r="L1473" s="26"/>
      <c r="M1473" s="26"/>
      <c r="N1473" s="26"/>
      <c r="O1473" s="26"/>
      <c r="Q1473" s="26"/>
    </row>
    <row r="1474" spans="4:17" s="24" customFormat="1" ht="18.75">
      <c r="D1474" s="25"/>
      <c r="E1474" s="25"/>
      <c r="F1474" s="25"/>
      <c r="G1474" s="25"/>
      <c r="K1474" s="26"/>
      <c r="L1474" s="26"/>
      <c r="M1474" s="26"/>
      <c r="N1474" s="26"/>
      <c r="O1474" s="26"/>
      <c r="Q1474" s="26"/>
    </row>
    <row r="1475" spans="4:17" s="24" customFormat="1" ht="18.75">
      <c r="D1475" s="25"/>
      <c r="E1475" s="25"/>
      <c r="F1475" s="25"/>
      <c r="G1475" s="25"/>
      <c r="K1475" s="26"/>
      <c r="L1475" s="26"/>
      <c r="M1475" s="26"/>
      <c r="N1475" s="26"/>
      <c r="O1475" s="26"/>
      <c r="Q1475" s="26"/>
    </row>
    <row r="1476" spans="4:17" s="24" customFormat="1" ht="18.75">
      <c r="D1476" s="25"/>
      <c r="E1476" s="25"/>
      <c r="F1476" s="25"/>
      <c r="G1476" s="25"/>
      <c r="K1476" s="26"/>
      <c r="L1476" s="26"/>
      <c r="M1476" s="26"/>
      <c r="N1476" s="26"/>
      <c r="O1476" s="26"/>
      <c r="Q1476" s="26"/>
    </row>
    <row r="1477" spans="4:17" s="24" customFormat="1" ht="18.75">
      <c r="D1477" s="25"/>
      <c r="E1477" s="25"/>
      <c r="F1477" s="25"/>
      <c r="G1477" s="25"/>
      <c r="K1477" s="26"/>
      <c r="L1477" s="26"/>
      <c r="M1477" s="26"/>
      <c r="N1477" s="26"/>
      <c r="O1477" s="26"/>
      <c r="Q1477" s="26"/>
    </row>
    <row r="1478" spans="4:17" s="24" customFormat="1" ht="18.75">
      <c r="D1478" s="25"/>
      <c r="E1478" s="25"/>
      <c r="F1478" s="25"/>
      <c r="G1478" s="25"/>
      <c r="K1478" s="26"/>
      <c r="L1478" s="26"/>
      <c r="M1478" s="26"/>
      <c r="N1478" s="26"/>
      <c r="O1478" s="26"/>
      <c r="Q1478" s="26"/>
    </row>
    <row r="1479" spans="4:17" s="24" customFormat="1" ht="18.75">
      <c r="D1479" s="25"/>
      <c r="E1479" s="25"/>
      <c r="F1479" s="25"/>
      <c r="G1479" s="25"/>
      <c r="K1479" s="26"/>
      <c r="L1479" s="26"/>
      <c r="M1479" s="26"/>
      <c r="N1479" s="26"/>
      <c r="O1479" s="26"/>
      <c r="Q1479" s="26"/>
    </row>
    <row r="1480" spans="4:17" s="24" customFormat="1" ht="18.75">
      <c r="D1480" s="25"/>
      <c r="E1480" s="25"/>
      <c r="F1480" s="25"/>
      <c r="G1480" s="25"/>
      <c r="K1480" s="26"/>
      <c r="L1480" s="26"/>
      <c r="M1480" s="26"/>
      <c r="N1480" s="26"/>
      <c r="O1480" s="26"/>
      <c r="Q1480" s="26"/>
    </row>
    <row r="1481" spans="4:17" s="24" customFormat="1" ht="18.75">
      <c r="D1481" s="25"/>
      <c r="E1481" s="25"/>
      <c r="F1481" s="25"/>
      <c r="G1481" s="25"/>
      <c r="K1481" s="26"/>
      <c r="L1481" s="26"/>
      <c r="M1481" s="26"/>
      <c r="N1481" s="26"/>
      <c r="O1481" s="26"/>
      <c r="Q1481" s="26"/>
    </row>
    <row r="1482" spans="4:17" s="24" customFormat="1" ht="18.75">
      <c r="D1482" s="25"/>
      <c r="E1482" s="25"/>
      <c r="F1482" s="25"/>
      <c r="G1482" s="25"/>
      <c r="K1482" s="26"/>
      <c r="L1482" s="26"/>
      <c r="M1482" s="26"/>
      <c r="N1482" s="26"/>
      <c r="O1482" s="26"/>
      <c r="Q1482" s="26"/>
    </row>
    <row r="1483" spans="4:17" s="24" customFormat="1" ht="18.75">
      <c r="D1483" s="25"/>
      <c r="E1483" s="25"/>
      <c r="F1483" s="25"/>
      <c r="G1483" s="25"/>
      <c r="K1483" s="26"/>
      <c r="L1483" s="26"/>
      <c r="M1483" s="26"/>
      <c r="N1483" s="26"/>
      <c r="O1483" s="26"/>
      <c r="Q1483" s="26"/>
    </row>
    <row r="1484" spans="4:17" s="24" customFormat="1" ht="18.75">
      <c r="D1484" s="25"/>
      <c r="E1484" s="25"/>
      <c r="F1484" s="25"/>
      <c r="G1484" s="25"/>
      <c r="K1484" s="26"/>
      <c r="L1484" s="26"/>
      <c r="M1484" s="26"/>
      <c r="N1484" s="26"/>
      <c r="O1484" s="26"/>
      <c r="Q1484" s="26"/>
    </row>
    <row r="1485" spans="4:17" s="24" customFormat="1" ht="18.75">
      <c r="D1485" s="25"/>
      <c r="E1485" s="25"/>
      <c r="F1485" s="25"/>
      <c r="G1485" s="25"/>
      <c r="K1485" s="26"/>
      <c r="L1485" s="26"/>
      <c r="M1485" s="26"/>
      <c r="N1485" s="26"/>
      <c r="O1485" s="26"/>
      <c r="Q1485" s="26"/>
    </row>
    <row r="1486" spans="4:17" s="24" customFormat="1" ht="18.75">
      <c r="D1486" s="25"/>
      <c r="E1486" s="25"/>
      <c r="F1486" s="25"/>
      <c r="G1486" s="25"/>
      <c r="K1486" s="26"/>
      <c r="L1486" s="26"/>
      <c r="M1486" s="26"/>
      <c r="N1486" s="26"/>
      <c r="O1486" s="26"/>
      <c r="Q1486" s="26"/>
    </row>
    <row r="1487" spans="4:17" s="24" customFormat="1" ht="18.75">
      <c r="D1487" s="25"/>
      <c r="E1487" s="25"/>
      <c r="F1487" s="25"/>
      <c r="G1487" s="25"/>
      <c r="K1487" s="26"/>
      <c r="L1487" s="26"/>
      <c r="M1487" s="26"/>
      <c r="N1487" s="26"/>
      <c r="O1487" s="26"/>
      <c r="Q1487" s="26"/>
    </row>
    <row r="1488" spans="4:17" s="24" customFormat="1" ht="18.75">
      <c r="D1488" s="25"/>
      <c r="E1488" s="25"/>
      <c r="F1488" s="25"/>
      <c r="G1488" s="25"/>
      <c r="K1488" s="26"/>
      <c r="L1488" s="26"/>
      <c r="M1488" s="26"/>
      <c r="N1488" s="26"/>
      <c r="O1488" s="26"/>
      <c r="Q1488" s="26"/>
    </row>
    <row r="1489" spans="4:17" s="24" customFormat="1" ht="18.75">
      <c r="D1489" s="25"/>
      <c r="E1489" s="25"/>
      <c r="F1489" s="25"/>
      <c r="G1489" s="25"/>
      <c r="K1489" s="26"/>
      <c r="L1489" s="26"/>
      <c r="M1489" s="26"/>
      <c r="N1489" s="26"/>
      <c r="O1489" s="26"/>
      <c r="Q1489" s="26"/>
    </row>
    <row r="1490" spans="4:17" s="24" customFormat="1" ht="18.75">
      <c r="D1490" s="25"/>
      <c r="E1490" s="25"/>
      <c r="F1490" s="25"/>
      <c r="G1490" s="25"/>
      <c r="K1490" s="26"/>
      <c r="L1490" s="26"/>
      <c r="M1490" s="26"/>
      <c r="N1490" s="26"/>
      <c r="O1490" s="26"/>
      <c r="Q1490" s="26"/>
    </row>
    <row r="1491" spans="4:17" s="24" customFormat="1" ht="18.75">
      <c r="D1491" s="25"/>
      <c r="E1491" s="25"/>
      <c r="F1491" s="25"/>
      <c r="G1491" s="25"/>
      <c r="K1491" s="26"/>
      <c r="L1491" s="26"/>
      <c r="M1491" s="26"/>
      <c r="N1491" s="26"/>
      <c r="O1491" s="26"/>
      <c r="Q1491" s="26"/>
    </row>
    <row r="1492" spans="4:17" s="24" customFormat="1" ht="18.75">
      <c r="D1492" s="25"/>
      <c r="E1492" s="25"/>
      <c r="F1492" s="25"/>
      <c r="G1492" s="25"/>
      <c r="K1492" s="26"/>
      <c r="L1492" s="26"/>
      <c r="M1492" s="26"/>
      <c r="N1492" s="26"/>
      <c r="O1492" s="26"/>
      <c r="Q1492" s="26"/>
    </row>
    <row r="1493" spans="4:17" s="24" customFormat="1" ht="18.75">
      <c r="D1493" s="25"/>
      <c r="E1493" s="25"/>
      <c r="F1493" s="25"/>
      <c r="G1493" s="25"/>
      <c r="K1493" s="26"/>
      <c r="L1493" s="26"/>
      <c r="M1493" s="26"/>
      <c r="N1493" s="26"/>
      <c r="O1493" s="26"/>
      <c r="Q1493" s="26"/>
    </row>
    <row r="1494" spans="4:17" s="24" customFormat="1" ht="18.75">
      <c r="D1494" s="25"/>
      <c r="E1494" s="25"/>
      <c r="F1494" s="25"/>
      <c r="G1494" s="25"/>
      <c r="K1494" s="26"/>
      <c r="L1494" s="26"/>
      <c r="M1494" s="26"/>
      <c r="N1494" s="26"/>
      <c r="O1494" s="26"/>
      <c r="Q1494" s="26"/>
    </row>
    <row r="1495" spans="4:17" s="24" customFormat="1" ht="18.75">
      <c r="D1495" s="25"/>
      <c r="E1495" s="25"/>
      <c r="F1495" s="25"/>
      <c r="G1495" s="25"/>
      <c r="K1495" s="26"/>
      <c r="L1495" s="26"/>
      <c r="M1495" s="26"/>
      <c r="N1495" s="26"/>
      <c r="O1495" s="26"/>
      <c r="Q1495" s="26"/>
    </row>
    <row r="1496" spans="4:17" s="24" customFormat="1" ht="18.75">
      <c r="D1496" s="25"/>
      <c r="E1496" s="25"/>
      <c r="F1496" s="25"/>
      <c r="G1496" s="25"/>
      <c r="K1496" s="26"/>
      <c r="L1496" s="26"/>
      <c r="M1496" s="26"/>
      <c r="N1496" s="26"/>
      <c r="O1496" s="26"/>
      <c r="Q1496" s="26"/>
    </row>
    <row r="1497" spans="4:17" s="24" customFormat="1" ht="18.75">
      <c r="D1497" s="25"/>
      <c r="E1497" s="25"/>
      <c r="F1497" s="25"/>
      <c r="G1497" s="25"/>
      <c r="K1497" s="26"/>
      <c r="L1497" s="26"/>
      <c r="M1497" s="26"/>
      <c r="N1497" s="26"/>
      <c r="O1497" s="26"/>
      <c r="Q1497" s="26"/>
    </row>
    <row r="1498" spans="4:17" s="24" customFormat="1" ht="18.75">
      <c r="D1498" s="25"/>
      <c r="E1498" s="25"/>
      <c r="F1498" s="25"/>
      <c r="G1498" s="25"/>
      <c r="K1498" s="26"/>
      <c r="L1498" s="26"/>
      <c r="M1498" s="26"/>
      <c r="N1498" s="26"/>
      <c r="O1498" s="26"/>
      <c r="Q1498" s="26"/>
    </row>
    <row r="1499" spans="4:17" s="24" customFormat="1" ht="18.75">
      <c r="D1499" s="25"/>
      <c r="E1499" s="25"/>
      <c r="F1499" s="25"/>
      <c r="G1499" s="25"/>
      <c r="K1499" s="26"/>
      <c r="L1499" s="26"/>
      <c r="M1499" s="26"/>
      <c r="N1499" s="26"/>
      <c r="O1499" s="26"/>
      <c r="Q1499" s="26"/>
    </row>
    <row r="1500" spans="4:17" s="24" customFormat="1" ht="18.75">
      <c r="D1500" s="25"/>
      <c r="E1500" s="25"/>
      <c r="F1500" s="25"/>
      <c r="G1500" s="25"/>
      <c r="K1500" s="26"/>
      <c r="L1500" s="26"/>
      <c r="M1500" s="26"/>
      <c r="N1500" s="26"/>
      <c r="O1500" s="26"/>
      <c r="Q1500" s="26"/>
    </row>
    <row r="1501" spans="4:17" s="24" customFormat="1" ht="18.75">
      <c r="D1501" s="25"/>
      <c r="E1501" s="25"/>
      <c r="F1501" s="25"/>
      <c r="G1501" s="25"/>
      <c r="K1501" s="26"/>
      <c r="L1501" s="26"/>
      <c r="M1501" s="26"/>
      <c r="N1501" s="26"/>
      <c r="O1501" s="26"/>
      <c r="Q1501" s="26"/>
    </row>
    <row r="1502" spans="4:17" s="24" customFormat="1" ht="18.75">
      <c r="D1502" s="25"/>
      <c r="E1502" s="25"/>
      <c r="F1502" s="25"/>
      <c r="G1502" s="25"/>
      <c r="K1502" s="26"/>
      <c r="L1502" s="26"/>
      <c r="M1502" s="26"/>
      <c r="N1502" s="26"/>
      <c r="O1502" s="26"/>
      <c r="Q1502" s="26"/>
    </row>
    <row r="1503" spans="4:17" s="24" customFormat="1" ht="18.75">
      <c r="D1503" s="25"/>
      <c r="E1503" s="25"/>
      <c r="F1503" s="25"/>
      <c r="G1503" s="25"/>
      <c r="K1503" s="26"/>
      <c r="L1503" s="26"/>
      <c r="M1503" s="26"/>
      <c r="N1503" s="26"/>
      <c r="O1503" s="26"/>
      <c r="Q1503" s="26"/>
    </row>
    <row r="1504" spans="4:17" s="24" customFormat="1" ht="18.75">
      <c r="D1504" s="25"/>
      <c r="E1504" s="25"/>
      <c r="F1504" s="25"/>
      <c r="G1504" s="25"/>
      <c r="K1504" s="26"/>
      <c r="L1504" s="26"/>
      <c r="M1504" s="26"/>
      <c r="N1504" s="26"/>
      <c r="O1504" s="26"/>
      <c r="Q1504" s="26"/>
    </row>
    <row r="1505" spans="4:17" s="24" customFormat="1" ht="18.75">
      <c r="D1505" s="25"/>
      <c r="E1505" s="25"/>
      <c r="F1505" s="25"/>
      <c r="G1505" s="25"/>
      <c r="K1505" s="26"/>
      <c r="L1505" s="26"/>
      <c r="M1505" s="26"/>
      <c r="N1505" s="26"/>
      <c r="O1505" s="26"/>
      <c r="Q1505" s="26"/>
    </row>
    <row r="1506" spans="4:17" s="24" customFormat="1" ht="18.75">
      <c r="D1506" s="25"/>
      <c r="E1506" s="25"/>
      <c r="F1506" s="25"/>
      <c r="G1506" s="25"/>
      <c r="K1506" s="26"/>
      <c r="L1506" s="26"/>
      <c r="M1506" s="26"/>
      <c r="N1506" s="26"/>
      <c r="O1506" s="26"/>
      <c r="Q1506" s="26"/>
    </row>
    <row r="1507" spans="4:17" s="24" customFormat="1" ht="18.75">
      <c r="D1507" s="25"/>
      <c r="E1507" s="25"/>
      <c r="F1507" s="25"/>
      <c r="G1507" s="25"/>
      <c r="K1507" s="26"/>
      <c r="L1507" s="26"/>
      <c r="M1507" s="26"/>
      <c r="N1507" s="26"/>
      <c r="O1507" s="26"/>
      <c r="Q1507" s="26"/>
    </row>
    <row r="1508" spans="4:17" s="24" customFormat="1" ht="18.75">
      <c r="D1508" s="25"/>
      <c r="E1508" s="25"/>
      <c r="F1508" s="25"/>
      <c r="G1508" s="25"/>
      <c r="K1508" s="26"/>
      <c r="L1508" s="26"/>
      <c r="M1508" s="26"/>
      <c r="N1508" s="26"/>
      <c r="O1508" s="26"/>
      <c r="Q1508" s="26"/>
    </row>
    <row r="1509" spans="4:17" s="24" customFormat="1" ht="18.75">
      <c r="D1509" s="25"/>
      <c r="E1509" s="25"/>
      <c r="F1509" s="25"/>
      <c r="G1509" s="25"/>
      <c r="K1509" s="26"/>
      <c r="L1509" s="26"/>
      <c r="M1509" s="26"/>
      <c r="N1509" s="26"/>
      <c r="O1509" s="26"/>
      <c r="Q1509" s="26"/>
    </row>
    <row r="1510" spans="4:17" s="24" customFormat="1" ht="18.75">
      <c r="D1510" s="25"/>
      <c r="E1510" s="25"/>
      <c r="F1510" s="25"/>
      <c r="G1510" s="25"/>
      <c r="K1510" s="26"/>
      <c r="L1510" s="26"/>
      <c r="M1510" s="26"/>
      <c r="N1510" s="26"/>
      <c r="O1510" s="26"/>
      <c r="Q1510" s="26"/>
    </row>
    <row r="1511" spans="4:17" s="24" customFormat="1" ht="18.75">
      <c r="D1511" s="25"/>
      <c r="E1511" s="25"/>
      <c r="F1511" s="25"/>
      <c r="G1511" s="25"/>
      <c r="K1511" s="26"/>
      <c r="L1511" s="26"/>
      <c r="M1511" s="26"/>
      <c r="N1511" s="26"/>
      <c r="O1511" s="26"/>
      <c r="Q1511" s="26"/>
    </row>
    <row r="1512" spans="4:17" s="24" customFormat="1" ht="18.75">
      <c r="D1512" s="25"/>
      <c r="E1512" s="25"/>
      <c r="F1512" s="25"/>
      <c r="G1512" s="25"/>
      <c r="K1512" s="26"/>
      <c r="L1512" s="26"/>
      <c r="M1512" s="26"/>
      <c r="N1512" s="26"/>
      <c r="O1512" s="26"/>
      <c r="Q1512" s="26"/>
    </row>
    <row r="1513" spans="4:17" s="24" customFormat="1" ht="18.75">
      <c r="D1513" s="25"/>
      <c r="E1513" s="25"/>
      <c r="F1513" s="25"/>
      <c r="G1513" s="25"/>
      <c r="K1513" s="26"/>
      <c r="L1513" s="26"/>
      <c r="M1513" s="26"/>
      <c r="N1513" s="26"/>
      <c r="O1513" s="26"/>
      <c r="Q1513" s="26"/>
    </row>
    <row r="1514" spans="4:17" s="24" customFormat="1" ht="18.75">
      <c r="D1514" s="25"/>
      <c r="E1514" s="25"/>
      <c r="F1514" s="25"/>
      <c r="G1514" s="25"/>
      <c r="K1514" s="26"/>
      <c r="L1514" s="26"/>
      <c r="M1514" s="26"/>
      <c r="N1514" s="26"/>
      <c r="O1514" s="26"/>
      <c r="Q1514" s="26"/>
    </row>
    <row r="1515" spans="4:17" s="24" customFormat="1" ht="18.75">
      <c r="D1515" s="25"/>
      <c r="E1515" s="25"/>
      <c r="F1515" s="25"/>
      <c r="G1515" s="25"/>
      <c r="K1515" s="26"/>
      <c r="L1515" s="26"/>
      <c r="M1515" s="26"/>
      <c r="N1515" s="26"/>
      <c r="O1515" s="26"/>
      <c r="Q1515" s="26"/>
    </row>
    <row r="1516" spans="4:17" s="24" customFormat="1" ht="18.75">
      <c r="D1516" s="25"/>
      <c r="E1516" s="25"/>
      <c r="F1516" s="25"/>
      <c r="G1516" s="25"/>
      <c r="K1516" s="26"/>
      <c r="L1516" s="26"/>
      <c r="M1516" s="26"/>
      <c r="N1516" s="26"/>
      <c r="O1516" s="26"/>
      <c r="Q1516" s="26"/>
    </row>
    <row r="1517" spans="4:17" s="24" customFormat="1" ht="18.75">
      <c r="D1517" s="25"/>
      <c r="E1517" s="25"/>
      <c r="F1517" s="25"/>
      <c r="G1517" s="25"/>
      <c r="K1517" s="26"/>
      <c r="L1517" s="26"/>
      <c r="M1517" s="26"/>
      <c r="N1517" s="26"/>
      <c r="O1517" s="26"/>
      <c r="Q1517" s="26"/>
    </row>
    <row r="1518" spans="4:17" s="24" customFormat="1" ht="18.75">
      <c r="D1518" s="25"/>
      <c r="E1518" s="25"/>
      <c r="F1518" s="25"/>
      <c r="G1518" s="25"/>
      <c r="K1518" s="26"/>
      <c r="L1518" s="26"/>
      <c r="M1518" s="26"/>
      <c r="N1518" s="26"/>
      <c r="O1518" s="26"/>
      <c r="Q1518" s="26"/>
    </row>
    <row r="1519" spans="4:17" s="24" customFormat="1" ht="18.75">
      <c r="D1519" s="25"/>
      <c r="E1519" s="25"/>
      <c r="F1519" s="25"/>
      <c r="G1519" s="25"/>
      <c r="K1519" s="26"/>
      <c r="L1519" s="26"/>
      <c r="M1519" s="26"/>
      <c r="N1519" s="26"/>
      <c r="O1519" s="26"/>
      <c r="Q1519" s="26"/>
    </row>
    <row r="1520" spans="4:17" s="24" customFormat="1" ht="18.75">
      <c r="D1520" s="25"/>
      <c r="E1520" s="25"/>
      <c r="F1520" s="25"/>
      <c r="G1520" s="25"/>
      <c r="K1520" s="26"/>
      <c r="L1520" s="26"/>
      <c r="M1520" s="26"/>
      <c r="N1520" s="26"/>
      <c r="O1520" s="26"/>
      <c r="Q1520" s="26"/>
    </row>
    <row r="1521" spans="4:17" s="24" customFormat="1" ht="18.75">
      <c r="D1521" s="25"/>
      <c r="E1521" s="25"/>
      <c r="F1521" s="25"/>
      <c r="G1521" s="25"/>
      <c r="K1521" s="26"/>
      <c r="L1521" s="26"/>
      <c r="M1521" s="26"/>
      <c r="N1521" s="26"/>
      <c r="O1521" s="26"/>
      <c r="Q1521" s="26"/>
    </row>
    <row r="1522" spans="4:17" s="24" customFormat="1" ht="18.75">
      <c r="D1522" s="25"/>
      <c r="E1522" s="25"/>
      <c r="F1522" s="25"/>
      <c r="G1522" s="25"/>
      <c r="K1522" s="26"/>
      <c r="L1522" s="26"/>
      <c r="M1522" s="26"/>
      <c r="N1522" s="26"/>
      <c r="O1522" s="26"/>
      <c r="Q1522" s="26"/>
    </row>
    <row r="1523" spans="4:17" s="24" customFormat="1" ht="18.75">
      <c r="D1523" s="25"/>
      <c r="E1523" s="25"/>
      <c r="F1523" s="25"/>
      <c r="G1523" s="25"/>
      <c r="K1523" s="26"/>
      <c r="L1523" s="26"/>
      <c r="M1523" s="26"/>
      <c r="N1523" s="26"/>
      <c r="O1523" s="26"/>
      <c r="Q1523" s="26"/>
    </row>
    <row r="1524" spans="4:17" s="24" customFormat="1" ht="18.75">
      <c r="D1524" s="25"/>
      <c r="E1524" s="25"/>
      <c r="F1524" s="25"/>
      <c r="G1524" s="25"/>
      <c r="K1524" s="26"/>
      <c r="L1524" s="26"/>
      <c r="M1524" s="26"/>
      <c r="N1524" s="26"/>
      <c r="O1524" s="26"/>
      <c r="Q1524" s="26"/>
    </row>
    <row r="1525" spans="4:17" s="24" customFormat="1" ht="18.75">
      <c r="D1525" s="25"/>
      <c r="E1525" s="25"/>
      <c r="F1525" s="25"/>
      <c r="G1525" s="25"/>
      <c r="K1525" s="26"/>
      <c r="L1525" s="26"/>
      <c r="M1525" s="26"/>
      <c r="N1525" s="26"/>
      <c r="O1525" s="26"/>
      <c r="Q1525" s="26"/>
    </row>
    <row r="1526" spans="4:17" s="24" customFormat="1" ht="18.75">
      <c r="D1526" s="25"/>
      <c r="E1526" s="25"/>
      <c r="F1526" s="25"/>
      <c r="G1526" s="25"/>
      <c r="K1526" s="26"/>
      <c r="L1526" s="26"/>
      <c r="M1526" s="26"/>
      <c r="N1526" s="26"/>
      <c r="O1526" s="26"/>
      <c r="Q1526" s="26"/>
    </row>
    <row r="1527" spans="4:17" s="24" customFormat="1" ht="18.75">
      <c r="D1527" s="25"/>
      <c r="E1527" s="25"/>
      <c r="F1527" s="25"/>
      <c r="G1527" s="25"/>
      <c r="K1527" s="26"/>
      <c r="L1527" s="26"/>
      <c r="M1527" s="26"/>
      <c r="N1527" s="26"/>
      <c r="O1527" s="26"/>
      <c r="Q1527" s="26"/>
    </row>
    <row r="1528" spans="4:17" s="24" customFormat="1" ht="18.75">
      <c r="D1528" s="25"/>
      <c r="E1528" s="25"/>
      <c r="F1528" s="25"/>
      <c r="G1528" s="25"/>
      <c r="K1528" s="26"/>
      <c r="L1528" s="26"/>
      <c r="M1528" s="26"/>
      <c r="N1528" s="26"/>
      <c r="O1528" s="26"/>
      <c r="Q1528" s="26"/>
    </row>
    <row r="1529" spans="4:17" s="24" customFormat="1" ht="18.75">
      <c r="D1529" s="25"/>
      <c r="E1529" s="25"/>
      <c r="F1529" s="25"/>
      <c r="G1529" s="25"/>
      <c r="K1529" s="26"/>
      <c r="L1529" s="26"/>
      <c r="M1529" s="26"/>
      <c r="N1529" s="26"/>
      <c r="O1529" s="26"/>
      <c r="Q1529" s="26"/>
    </row>
    <row r="1530" spans="4:17" s="24" customFormat="1" ht="18.75">
      <c r="D1530" s="25"/>
      <c r="E1530" s="25"/>
      <c r="F1530" s="25"/>
      <c r="G1530" s="25"/>
      <c r="K1530" s="26"/>
      <c r="L1530" s="26"/>
      <c r="M1530" s="26"/>
      <c r="N1530" s="26"/>
      <c r="O1530" s="26"/>
      <c r="Q1530" s="26"/>
    </row>
    <row r="1531" spans="4:17" s="24" customFormat="1" ht="18.75">
      <c r="D1531" s="25"/>
      <c r="E1531" s="25"/>
      <c r="F1531" s="25"/>
      <c r="G1531" s="25"/>
      <c r="K1531" s="26"/>
      <c r="L1531" s="26"/>
      <c r="M1531" s="26"/>
      <c r="N1531" s="26"/>
      <c r="O1531" s="26"/>
      <c r="Q1531" s="26"/>
    </row>
    <row r="1532" spans="4:17" s="24" customFormat="1" ht="18.75">
      <c r="D1532" s="25"/>
      <c r="E1532" s="25"/>
      <c r="F1532" s="25"/>
      <c r="G1532" s="25"/>
      <c r="K1532" s="26"/>
      <c r="L1532" s="26"/>
      <c r="M1532" s="26"/>
      <c r="N1532" s="26"/>
      <c r="O1532" s="26"/>
      <c r="Q1532" s="26"/>
    </row>
    <row r="1533" spans="4:17" s="24" customFormat="1" ht="18.75">
      <c r="D1533" s="25"/>
      <c r="E1533" s="25"/>
      <c r="F1533" s="25"/>
      <c r="G1533" s="25"/>
      <c r="K1533" s="26"/>
      <c r="L1533" s="26"/>
      <c r="M1533" s="26"/>
      <c r="N1533" s="26"/>
      <c r="O1533" s="26"/>
      <c r="Q1533" s="26"/>
    </row>
    <row r="1534" spans="4:17" s="24" customFormat="1" ht="18.75">
      <c r="D1534" s="25"/>
      <c r="E1534" s="25"/>
      <c r="F1534" s="25"/>
      <c r="G1534" s="25"/>
      <c r="K1534" s="26"/>
      <c r="L1534" s="26"/>
      <c r="M1534" s="26"/>
      <c r="N1534" s="26"/>
      <c r="O1534" s="26"/>
      <c r="Q1534" s="26"/>
    </row>
    <row r="1535" spans="4:17" s="24" customFormat="1" ht="18.75">
      <c r="D1535" s="25"/>
      <c r="E1535" s="25"/>
      <c r="F1535" s="25"/>
      <c r="G1535" s="25"/>
      <c r="K1535" s="26"/>
      <c r="L1535" s="26"/>
      <c r="M1535" s="26"/>
      <c r="N1535" s="26"/>
      <c r="O1535" s="26"/>
      <c r="Q1535" s="26"/>
    </row>
    <row r="1536" spans="11:17" s="24" customFormat="1" ht="18.75">
      <c r="K1536" s="26"/>
      <c r="L1536" s="26"/>
      <c r="M1536" s="26"/>
      <c r="N1536" s="26"/>
      <c r="O1536" s="26"/>
      <c r="Q1536" s="26"/>
    </row>
    <row r="1537" spans="11:17" s="24" customFormat="1" ht="18.75">
      <c r="K1537" s="26"/>
      <c r="L1537" s="26"/>
      <c r="M1537" s="26"/>
      <c r="N1537" s="26"/>
      <c r="O1537" s="26"/>
      <c r="Q1537" s="26"/>
    </row>
    <row r="1538" spans="11:17" s="24" customFormat="1" ht="18.75">
      <c r="K1538" s="26"/>
      <c r="L1538" s="26"/>
      <c r="M1538" s="26"/>
      <c r="N1538" s="26"/>
      <c r="O1538" s="26"/>
      <c r="Q1538" s="26"/>
    </row>
    <row r="1539" spans="11:17" s="24" customFormat="1" ht="18.75">
      <c r="K1539" s="26"/>
      <c r="L1539" s="26"/>
      <c r="M1539" s="26"/>
      <c r="N1539" s="26"/>
      <c r="O1539" s="26"/>
      <c r="Q1539" s="26"/>
    </row>
    <row r="1540" spans="11:17" s="24" customFormat="1" ht="18.75">
      <c r="K1540" s="26"/>
      <c r="L1540" s="26"/>
      <c r="M1540" s="26"/>
      <c r="N1540" s="26"/>
      <c r="O1540" s="26"/>
      <c r="Q1540" s="26"/>
    </row>
    <row r="1541" spans="11:17" s="24" customFormat="1" ht="18.75">
      <c r="K1541" s="26"/>
      <c r="L1541" s="26"/>
      <c r="M1541" s="26"/>
      <c r="N1541" s="26"/>
      <c r="O1541" s="26"/>
      <c r="Q1541" s="26"/>
    </row>
    <row r="1542" spans="11:17" s="24" customFormat="1" ht="18.75">
      <c r="K1542" s="26"/>
      <c r="L1542" s="26"/>
      <c r="M1542" s="26"/>
      <c r="N1542" s="26"/>
      <c r="O1542" s="26"/>
      <c r="Q1542" s="26"/>
    </row>
    <row r="1543" spans="11:17" s="24" customFormat="1" ht="18.75">
      <c r="K1543" s="26"/>
      <c r="L1543" s="26"/>
      <c r="M1543" s="26"/>
      <c r="N1543" s="26"/>
      <c r="O1543" s="26"/>
      <c r="Q1543" s="26"/>
    </row>
    <row r="1544" spans="11:17" s="24" customFormat="1" ht="18.75">
      <c r="K1544" s="26"/>
      <c r="L1544" s="26"/>
      <c r="M1544" s="26"/>
      <c r="N1544" s="26"/>
      <c r="O1544" s="26"/>
      <c r="Q1544" s="26"/>
    </row>
    <row r="1545" spans="11:17" s="24" customFormat="1" ht="18.75">
      <c r="K1545" s="26"/>
      <c r="L1545" s="26"/>
      <c r="M1545" s="26"/>
      <c r="N1545" s="26"/>
      <c r="O1545" s="26"/>
      <c r="Q1545" s="26"/>
    </row>
    <row r="1546" spans="11:17" s="24" customFormat="1" ht="18.75">
      <c r="K1546" s="26"/>
      <c r="L1546" s="26"/>
      <c r="M1546" s="26"/>
      <c r="N1546" s="26"/>
      <c r="O1546" s="26"/>
      <c r="Q1546" s="26"/>
    </row>
    <row r="1547" spans="11:17" s="24" customFormat="1" ht="18.75">
      <c r="K1547" s="26"/>
      <c r="L1547" s="26"/>
      <c r="M1547" s="26"/>
      <c r="N1547" s="26"/>
      <c r="O1547" s="26"/>
      <c r="Q1547" s="26"/>
    </row>
    <row r="1548" spans="11:17" s="24" customFormat="1" ht="18.75">
      <c r="K1548" s="26"/>
      <c r="L1548" s="26"/>
      <c r="M1548" s="26"/>
      <c r="N1548" s="26"/>
      <c r="O1548" s="26"/>
      <c r="Q1548" s="26"/>
    </row>
    <row r="1549" spans="11:17" s="24" customFormat="1" ht="18.75">
      <c r="K1549" s="26"/>
      <c r="L1549" s="26"/>
      <c r="M1549" s="26"/>
      <c r="N1549" s="26"/>
      <c r="O1549" s="26"/>
      <c r="Q1549" s="26"/>
    </row>
    <row r="1550" spans="11:17" s="24" customFormat="1" ht="18.75">
      <c r="K1550" s="26"/>
      <c r="L1550" s="26"/>
      <c r="M1550" s="26"/>
      <c r="N1550" s="26"/>
      <c r="O1550" s="26"/>
      <c r="Q1550" s="26"/>
    </row>
    <row r="1551" spans="11:17" s="24" customFormat="1" ht="18.75">
      <c r="K1551" s="26"/>
      <c r="L1551" s="26"/>
      <c r="M1551" s="26"/>
      <c r="N1551" s="26"/>
      <c r="O1551" s="26"/>
      <c r="Q1551" s="26"/>
    </row>
    <row r="1552" spans="11:17" s="24" customFormat="1" ht="18.75">
      <c r="K1552" s="26"/>
      <c r="L1552" s="26"/>
      <c r="M1552" s="26"/>
      <c r="N1552" s="26"/>
      <c r="O1552" s="26"/>
      <c r="Q1552" s="26"/>
    </row>
    <row r="1553" spans="11:17" s="24" customFormat="1" ht="18.75">
      <c r="K1553" s="26"/>
      <c r="L1553" s="26"/>
      <c r="M1553" s="26"/>
      <c r="N1553" s="26"/>
      <c r="O1553" s="26"/>
      <c r="Q1553" s="26"/>
    </row>
    <row r="1554" spans="11:17" s="24" customFormat="1" ht="18.75">
      <c r="K1554" s="26"/>
      <c r="L1554" s="26"/>
      <c r="M1554" s="26"/>
      <c r="N1554" s="26"/>
      <c r="O1554" s="26"/>
      <c r="Q1554" s="26"/>
    </row>
    <row r="1555" spans="11:17" s="24" customFormat="1" ht="18.75">
      <c r="K1555" s="26"/>
      <c r="L1555" s="26"/>
      <c r="M1555" s="26"/>
      <c r="N1555" s="26"/>
      <c r="O1555" s="26"/>
      <c r="Q1555" s="26"/>
    </row>
    <row r="1556" spans="11:17" s="24" customFormat="1" ht="18.75">
      <c r="K1556" s="26"/>
      <c r="L1556" s="26"/>
      <c r="M1556" s="26"/>
      <c r="N1556" s="26"/>
      <c r="O1556" s="26"/>
      <c r="Q1556" s="26"/>
    </row>
    <row r="1557" spans="11:17" s="24" customFormat="1" ht="18.75">
      <c r="K1557" s="26"/>
      <c r="L1557" s="26"/>
      <c r="M1557" s="26"/>
      <c r="N1557" s="26"/>
      <c r="O1557" s="26"/>
      <c r="Q1557" s="26"/>
    </row>
    <row r="1558" spans="11:17" s="24" customFormat="1" ht="18.75">
      <c r="K1558" s="26"/>
      <c r="L1558" s="26"/>
      <c r="M1558" s="26"/>
      <c r="N1558" s="26"/>
      <c r="O1558" s="26"/>
      <c r="Q1558" s="26"/>
    </row>
    <row r="1559" spans="11:17" s="24" customFormat="1" ht="18.75">
      <c r="K1559" s="26"/>
      <c r="L1559" s="26"/>
      <c r="M1559" s="26"/>
      <c r="N1559" s="26"/>
      <c r="O1559" s="26"/>
      <c r="Q1559" s="26"/>
    </row>
    <row r="1560" spans="11:17" s="24" customFormat="1" ht="18.75">
      <c r="K1560" s="26"/>
      <c r="L1560" s="26"/>
      <c r="M1560" s="26"/>
      <c r="N1560" s="26"/>
      <c r="O1560" s="26"/>
      <c r="Q1560" s="26"/>
    </row>
    <row r="1561" spans="11:17" s="24" customFormat="1" ht="18.75">
      <c r="K1561" s="26"/>
      <c r="L1561" s="26"/>
      <c r="M1561" s="26"/>
      <c r="N1561" s="26"/>
      <c r="O1561" s="26"/>
      <c r="Q1561" s="26"/>
    </row>
    <row r="1562" spans="11:17" s="24" customFormat="1" ht="18.75">
      <c r="K1562" s="26"/>
      <c r="L1562" s="26"/>
      <c r="M1562" s="26"/>
      <c r="N1562" s="26"/>
      <c r="O1562" s="26"/>
      <c r="Q1562" s="26"/>
    </row>
    <row r="1563" spans="11:17" s="24" customFormat="1" ht="18.75">
      <c r="K1563" s="26"/>
      <c r="L1563" s="26"/>
      <c r="M1563" s="26"/>
      <c r="N1563" s="26"/>
      <c r="O1563" s="26"/>
      <c r="Q1563" s="26"/>
    </row>
    <row r="1564" spans="11:17" s="24" customFormat="1" ht="18.75">
      <c r="K1564" s="26"/>
      <c r="L1564" s="26"/>
      <c r="M1564" s="26"/>
      <c r="N1564" s="26"/>
      <c r="O1564" s="26"/>
      <c r="Q1564" s="26"/>
    </row>
    <row r="1565" spans="11:17" s="24" customFormat="1" ht="18.75">
      <c r="K1565" s="26"/>
      <c r="L1565" s="26"/>
      <c r="M1565" s="26"/>
      <c r="N1565" s="26"/>
      <c r="O1565" s="26"/>
      <c r="Q1565" s="26"/>
    </row>
    <row r="1566" spans="11:17" s="24" customFormat="1" ht="18.75">
      <c r="K1566" s="26"/>
      <c r="L1566" s="26"/>
      <c r="M1566" s="26"/>
      <c r="N1566" s="26"/>
      <c r="O1566" s="26"/>
      <c r="Q1566" s="26"/>
    </row>
    <row r="1567" spans="11:17" s="24" customFormat="1" ht="18.75">
      <c r="K1567" s="26"/>
      <c r="L1567" s="26"/>
      <c r="M1567" s="26"/>
      <c r="N1567" s="26"/>
      <c r="O1567" s="26"/>
      <c r="Q1567" s="26"/>
    </row>
    <row r="1568" spans="11:17" s="24" customFormat="1" ht="18.75">
      <c r="K1568" s="26"/>
      <c r="L1568" s="26"/>
      <c r="M1568" s="26"/>
      <c r="N1568" s="26"/>
      <c r="O1568" s="26"/>
      <c r="Q1568" s="26"/>
    </row>
    <row r="1569" spans="11:17" s="24" customFormat="1" ht="18.75">
      <c r="K1569" s="26"/>
      <c r="L1569" s="26"/>
      <c r="M1569" s="26"/>
      <c r="N1569" s="26"/>
      <c r="O1569" s="26"/>
      <c r="Q1569" s="26"/>
    </row>
    <row r="1570" spans="11:17" s="24" customFormat="1" ht="18.75">
      <c r="K1570" s="26"/>
      <c r="L1570" s="26"/>
      <c r="M1570" s="26"/>
      <c r="N1570" s="26"/>
      <c r="O1570" s="26"/>
      <c r="Q1570" s="26"/>
    </row>
    <row r="1571" spans="11:17" s="24" customFormat="1" ht="18.75">
      <c r="K1571" s="26"/>
      <c r="L1571" s="26"/>
      <c r="M1571" s="26"/>
      <c r="N1571" s="26"/>
      <c r="O1571" s="26"/>
      <c r="Q1571" s="26"/>
    </row>
    <row r="1572" spans="11:17" s="24" customFormat="1" ht="18.75">
      <c r="K1572" s="26"/>
      <c r="L1572" s="26"/>
      <c r="M1572" s="26"/>
      <c r="N1572" s="26"/>
      <c r="O1572" s="26"/>
      <c r="Q1572" s="26"/>
    </row>
    <row r="1573" spans="11:17" s="24" customFormat="1" ht="18.75">
      <c r="K1573" s="26"/>
      <c r="L1573" s="26"/>
      <c r="M1573" s="26"/>
      <c r="N1573" s="26"/>
      <c r="O1573" s="26"/>
      <c r="Q1573" s="26"/>
    </row>
    <row r="1574" spans="11:17" s="24" customFormat="1" ht="18.75">
      <c r="K1574" s="26"/>
      <c r="L1574" s="26"/>
      <c r="M1574" s="26"/>
      <c r="N1574" s="26"/>
      <c r="O1574" s="26"/>
      <c r="Q1574" s="26"/>
    </row>
    <row r="1575" spans="11:17" s="24" customFormat="1" ht="18.75">
      <c r="K1575" s="26"/>
      <c r="L1575" s="26"/>
      <c r="M1575" s="26"/>
      <c r="N1575" s="26"/>
      <c r="O1575" s="26"/>
      <c r="Q1575" s="26"/>
    </row>
    <row r="1576" spans="11:17" s="24" customFormat="1" ht="18.75">
      <c r="K1576" s="26"/>
      <c r="L1576" s="26"/>
      <c r="M1576" s="26"/>
      <c r="N1576" s="26"/>
      <c r="O1576" s="26"/>
      <c r="Q1576" s="26"/>
    </row>
    <row r="1577" spans="11:17" s="24" customFormat="1" ht="18.75">
      <c r="K1577" s="26"/>
      <c r="L1577" s="26"/>
      <c r="M1577" s="26"/>
      <c r="N1577" s="26"/>
      <c r="O1577" s="26"/>
      <c r="Q1577" s="26"/>
    </row>
    <row r="1578" spans="11:17" s="24" customFormat="1" ht="18.75">
      <c r="K1578" s="26"/>
      <c r="L1578" s="26"/>
      <c r="M1578" s="26"/>
      <c r="N1578" s="26"/>
      <c r="O1578" s="26"/>
      <c r="Q1578" s="26"/>
    </row>
    <row r="1579" spans="11:17" s="24" customFormat="1" ht="18.75">
      <c r="K1579" s="26"/>
      <c r="L1579" s="26"/>
      <c r="M1579" s="26"/>
      <c r="N1579" s="26"/>
      <c r="O1579" s="26"/>
      <c r="Q1579" s="26"/>
    </row>
    <row r="1580" spans="11:17" s="24" customFormat="1" ht="18.75">
      <c r="K1580" s="26"/>
      <c r="L1580" s="26"/>
      <c r="M1580" s="26"/>
      <c r="N1580" s="26"/>
      <c r="O1580" s="26"/>
      <c r="Q1580" s="26"/>
    </row>
    <row r="1581" spans="11:17" s="24" customFormat="1" ht="18.75">
      <c r="K1581" s="26"/>
      <c r="L1581" s="26"/>
      <c r="M1581" s="26"/>
      <c r="N1581" s="26"/>
      <c r="O1581" s="26"/>
      <c r="Q1581" s="26"/>
    </row>
    <row r="1582" spans="11:17" s="24" customFormat="1" ht="18.75">
      <c r="K1582" s="26"/>
      <c r="L1582" s="26"/>
      <c r="M1582" s="26"/>
      <c r="N1582" s="26"/>
      <c r="O1582" s="26"/>
      <c r="Q1582" s="26"/>
    </row>
    <row r="1583" spans="11:17" s="24" customFormat="1" ht="18.75">
      <c r="K1583" s="26"/>
      <c r="L1583" s="26"/>
      <c r="M1583" s="26"/>
      <c r="N1583" s="26"/>
      <c r="O1583" s="26"/>
      <c r="Q1583" s="26"/>
    </row>
    <row r="1584" spans="11:17" s="24" customFormat="1" ht="18.75">
      <c r="K1584" s="26"/>
      <c r="L1584" s="26"/>
      <c r="M1584" s="26"/>
      <c r="N1584" s="26"/>
      <c r="O1584" s="26"/>
      <c r="Q1584" s="26"/>
    </row>
    <row r="1585" spans="11:17" s="24" customFormat="1" ht="18.75">
      <c r="K1585" s="26"/>
      <c r="L1585" s="26"/>
      <c r="M1585" s="26"/>
      <c r="N1585" s="26"/>
      <c r="O1585" s="26"/>
      <c r="Q1585" s="26"/>
    </row>
    <row r="1586" spans="11:17" s="24" customFormat="1" ht="18.75">
      <c r="K1586" s="26"/>
      <c r="L1586" s="26"/>
      <c r="M1586" s="26"/>
      <c r="N1586" s="26"/>
      <c r="O1586" s="26"/>
      <c r="Q1586" s="26"/>
    </row>
    <row r="1587" spans="11:17" s="24" customFormat="1" ht="18.75">
      <c r="K1587" s="26"/>
      <c r="L1587" s="26"/>
      <c r="M1587" s="26"/>
      <c r="N1587" s="26"/>
      <c r="O1587" s="26"/>
      <c r="Q1587" s="26"/>
    </row>
    <row r="1588" spans="11:17" s="24" customFormat="1" ht="18.75">
      <c r="K1588" s="26"/>
      <c r="L1588" s="26"/>
      <c r="M1588" s="26"/>
      <c r="N1588" s="26"/>
      <c r="O1588" s="26"/>
      <c r="Q1588" s="26"/>
    </row>
    <row r="1589" spans="11:17" s="24" customFormat="1" ht="18.75">
      <c r="K1589" s="26"/>
      <c r="L1589" s="26"/>
      <c r="M1589" s="26"/>
      <c r="N1589" s="26"/>
      <c r="O1589" s="26"/>
      <c r="Q1589" s="26"/>
    </row>
    <row r="1590" spans="11:17" s="24" customFormat="1" ht="18.75">
      <c r="K1590" s="26"/>
      <c r="L1590" s="26"/>
      <c r="M1590" s="26"/>
      <c r="N1590" s="26"/>
      <c r="O1590" s="26"/>
      <c r="Q1590" s="26"/>
    </row>
    <row r="1591" spans="11:17" s="24" customFormat="1" ht="18.75">
      <c r="K1591" s="26"/>
      <c r="L1591" s="26"/>
      <c r="M1591" s="26"/>
      <c r="N1591" s="26"/>
      <c r="O1591" s="26"/>
      <c r="Q1591" s="26"/>
    </row>
    <row r="1592" spans="11:17" s="24" customFormat="1" ht="18.75">
      <c r="K1592" s="26"/>
      <c r="L1592" s="26"/>
      <c r="M1592" s="26"/>
      <c r="N1592" s="26"/>
      <c r="O1592" s="26"/>
      <c r="Q1592" s="26"/>
    </row>
    <row r="1593" spans="11:17" s="24" customFormat="1" ht="18.75">
      <c r="K1593" s="26"/>
      <c r="L1593" s="26"/>
      <c r="M1593" s="26"/>
      <c r="N1593" s="26"/>
      <c r="O1593" s="26"/>
      <c r="Q1593" s="26"/>
    </row>
    <row r="1594" spans="11:17" s="24" customFormat="1" ht="18.75">
      <c r="K1594" s="26"/>
      <c r="L1594" s="26"/>
      <c r="M1594" s="26"/>
      <c r="N1594" s="26"/>
      <c r="O1594" s="26"/>
      <c r="Q1594" s="26"/>
    </row>
    <row r="1595" spans="11:17" s="24" customFormat="1" ht="18.75">
      <c r="K1595" s="26"/>
      <c r="L1595" s="26"/>
      <c r="M1595" s="26"/>
      <c r="N1595" s="26"/>
      <c r="O1595" s="26"/>
      <c r="Q1595" s="26"/>
    </row>
    <row r="1596" spans="11:17" s="24" customFormat="1" ht="18.75">
      <c r="K1596" s="26"/>
      <c r="L1596" s="26"/>
      <c r="M1596" s="26"/>
      <c r="N1596" s="26"/>
      <c r="O1596" s="26"/>
      <c r="Q1596" s="26"/>
    </row>
    <row r="1597" spans="11:17" s="24" customFormat="1" ht="18.75">
      <c r="K1597" s="26"/>
      <c r="L1597" s="26"/>
      <c r="M1597" s="26"/>
      <c r="N1597" s="26"/>
      <c r="O1597" s="26"/>
      <c r="Q1597" s="26"/>
    </row>
    <row r="1598" spans="11:17" s="24" customFormat="1" ht="18.75">
      <c r="K1598" s="26"/>
      <c r="L1598" s="26"/>
      <c r="M1598" s="26"/>
      <c r="N1598" s="26"/>
      <c r="O1598" s="26"/>
      <c r="Q1598" s="26"/>
    </row>
    <row r="1599" spans="11:17" s="24" customFormat="1" ht="18.75">
      <c r="K1599" s="26"/>
      <c r="L1599" s="26"/>
      <c r="M1599" s="26"/>
      <c r="N1599" s="26"/>
      <c r="O1599" s="26"/>
      <c r="Q1599" s="26"/>
    </row>
    <row r="1600" spans="11:17" s="24" customFormat="1" ht="18.75">
      <c r="K1600" s="26"/>
      <c r="L1600" s="26"/>
      <c r="M1600" s="26"/>
      <c r="N1600" s="26"/>
      <c r="O1600" s="26"/>
      <c r="Q1600" s="26"/>
    </row>
    <row r="1601" spans="11:17" s="24" customFormat="1" ht="18.75">
      <c r="K1601" s="26"/>
      <c r="L1601" s="26"/>
      <c r="M1601" s="26"/>
      <c r="N1601" s="26"/>
      <c r="O1601" s="26"/>
      <c r="Q1601" s="26"/>
    </row>
    <row r="1602" spans="11:17" s="24" customFormat="1" ht="18.75">
      <c r="K1602" s="26"/>
      <c r="L1602" s="26"/>
      <c r="M1602" s="26"/>
      <c r="N1602" s="26"/>
      <c r="O1602" s="26"/>
      <c r="Q1602" s="26"/>
    </row>
    <row r="1603" spans="11:17" s="24" customFormat="1" ht="18.75">
      <c r="K1603" s="26"/>
      <c r="L1603" s="26"/>
      <c r="M1603" s="26"/>
      <c r="N1603" s="26"/>
      <c r="O1603" s="26"/>
      <c r="Q1603" s="26"/>
    </row>
    <row r="1604" spans="11:17" s="24" customFormat="1" ht="18.75">
      <c r="K1604" s="26"/>
      <c r="L1604" s="26"/>
      <c r="M1604" s="26"/>
      <c r="N1604" s="26"/>
      <c r="O1604" s="26"/>
      <c r="Q1604" s="26"/>
    </row>
    <row r="1605" spans="11:17" s="24" customFormat="1" ht="18.75">
      <c r="K1605" s="26"/>
      <c r="L1605" s="26"/>
      <c r="M1605" s="26"/>
      <c r="N1605" s="26"/>
      <c r="O1605" s="26"/>
      <c r="Q1605" s="26"/>
    </row>
    <row r="1606" spans="11:17" s="24" customFormat="1" ht="18.75">
      <c r="K1606" s="26"/>
      <c r="L1606" s="26"/>
      <c r="M1606" s="26"/>
      <c r="N1606" s="26"/>
      <c r="O1606" s="26"/>
      <c r="Q1606" s="26"/>
    </row>
    <row r="1607" spans="11:17" s="24" customFormat="1" ht="18.75">
      <c r="K1607" s="26"/>
      <c r="L1607" s="26"/>
      <c r="M1607" s="26"/>
      <c r="N1607" s="26"/>
      <c r="O1607" s="26"/>
      <c r="Q1607" s="26"/>
    </row>
    <row r="1608" spans="11:17" s="24" customFormat="1" ht="18.75">
      <c r="K1608" s="26"/>
      <c r="L1608" s="26"/>
      <c r="M1608" s="26"/>
      <c r="N1608" s="26"/>
      <c r="O1608" s="26"/>
      <c r="Q1608" s="26"/>
    </row>
    <row r="1609" spans="11:17" s="24" customFormat="1" ht="18.75">
      <c r="K1609" s="26"/>
      <c r="L1609" s="26"/>
      <c r="M1609" s="26"/>
      <c r="N1609" s="26"/>
      <c r="O1609" s="26"/>
      <c r="Q1609" s="26"/>
    </row>
    <row r="1610" spans="11:17" s="24" customFormat="1" ht="18.75">
      <c r="K1610" s="26"/>
      <c r="L1610" s="26"/>
      <c r="M1610" s="26"/>
      <c r="N1610" s="26"/>
      <c r="O1610" s="26"/>
      <c r="Q1610" s="26"/>
    </row>
    <row r="1611" spans="11:17" s="24" customFormat="1" ht="18.75">
      <c r="K1611" s="26"/>
      <c r="L1611" s="26"/>
      <c r="M1611" s="26"/>
      <c r="N1611" s="26"/>
      <c r="O1611" s="26"/>
      <c r="Q1611" s="26"/>
    </row>
    <row r="1612" spans="11:17" s="24" customFormat="1" ht="18.75">
      <c r="K1612" s="26"/>
      <c r="L1612" s="26"/>
      <c r="M1612" s="26"/>
      <c r="N1612" s="26"/>
      <c r="O1612" s="26"/>
      <c r="Q1612" s="26"/>
    </row>
    <row r="1613" spans="11:17" s="24" customFormat="1" ht="18.75">
      <c r="K1613" s="26"/>
      <c r="L1613" s="26"/>
      <c r="M1613" s="26"/>
      <c r="N1613" s="26"/>
      <c r="O1613" s="26"/>
      <c r="Q1613" s="26"/>
    </row>
    <row r="1614" spans="11:17" s="24" customFormat="1" ht="18.75">
      <c r="K1614" s="26"/>
      <c r="L1614" s="26"/>
      <c r="M1614" s="26"/>
      <c r="N1614" s="26"/>
      <c r="O1614" s="26"/>
      <c r="Q1614" s="26"/>
    </row>
    <row r="1615" spans="11:17" s="24" customFormat="1" ht="18.75">
      <c r="K1615" s="26"/>
      <c r="L1615" s="26"/>
      <c r="M1615" s="26"/>
      <c r="N1615" s="26"/>
      <c r="O1615" s="26"/>
      <c r="Q1615" s="26"/>
    </row>
    <row r="1616" spans="11:17" s="24" customFormat="1" ht="18.75">
      <c r="K1616" s="26"/>
      <c r="L1616" s="26"/>
      <c r="M1616" s="26"/>
      <c r="N1616" s="26"/>
      <c r="O1616" s="26"/>
      <c r="Q1616" s="26"/>
    </row>
    <row r="1617" spans="11:17" s="24" customFormat="1" ht="18.75">
      <c r="K1617" s="26"/>
      <c r="L1617" s="26"/>
      <c r="M1617" s="26"/>
      <c r="N1617" s="26"/>
      <c r="O1617" s="26"/>
      <c r="Q1617" s="26"/>
    </row>
    <row r="1618" spans="11:17" s="24" customFormat="1" ht="18.75">
      <c r="K1618" s="26"/>
      <c r="L1618" s="26"/>
      <c r="M1618" s="26"/>
      <c r="N1618" s="26"/>
      <c r="O1618" s="26"/>
      <c r="Q1618" s="26"/>
    </row>
    <row r="1619" spans="11:17" s="24" customFormat="1" ht="18.75">
      <c r="K1619" s="26"/>
      <c r="L1619" s="26"/>
      <c r="M1619" s="26"/>
      <c r="N1619" s="26"/>
      <c r="O1619" s="26"/>
      <c r="Q1619" s="26"/>
    </row>
    <row r="1620" spans="11:17" s="24" customFormat="1" ht="18.75">
      <c r="K1620" s="26"/>
      <c r="L1620" s="26"/>
      <c r="M1620" s="26"/>
      <c r="N1620" s="26"/>
      <c r="O1620" s="26"/>
      <c r="Q1620" s="26"/>
    </row>
    <row r="1621" spans="11:17" s="24" customFormat="1" ht="18.75">
      <c r="K1621" s="26"/>
      <c r="L1621" s="26"/>
      <c r="M1621" s="26"/>
      <c r="N1621" s="26"/>
      <c r="O1621" s="26"/>
      <c r="Q1621" s="26"/>
    </row>
    <row r="1622" spans="11:17" s="24" customFormat="1" ht="18.75">
      <c r="K1622" s="26"/>
      <c r="L1622" s="26"/>
      <c r="M1622" s="26"/>
      <c r="N1622" s="26"/>
      <c r="O1622" s="26"/>
      <c r="Q1622" s="26"/>
    </row>
    <row r="1623" spans="11:17" s="24" customFormat="1" ht="18.75">
      <c r="K1623" s="26"/>
      <c r="L1623" s="26"/>
      <c r="M1623" s="26"/>
      <c r="N1623" s="26"/>
      <c r="O1623" s="26"/>
      <c r="Q1623" s="26"/>
    </row>
    <row r="1624" spans="11:17" s="24" customFormat="1" ht="18.75">
      <c r="K1624" s="26"/>
      <c r="L1624" s="26"/>
      <c r="M1624" s="26"/>
      <c r="N1624" s="26"/>
      <c r="O1624" s="26"/>
      <c r="Q1624" s="26"/>
    </row>
    <row r="1625" spans="11:17" s="24" customFormat="1" ht="18.75">
      <c r="K1625" s="26"/>
      <c r="L1625" s="26"/>
      <c r="M1625" s="26"/>
      <c r="N1625" s="26"/>
      <c r="O1625" s="26"/>
      <c r="Q1625" s="26"/>
    </row>
    <row r="1626" spans="11:17" s="24" customFormat="1" ht="18.75">
      <c r="K1626" s="26"/>
      <c r="L1626" s="26"/>
      <c r="M1626" s="26"/>
      <c r="N1626" s="26"/>
      <c r="O1626" s="26"/>
      <c r="Q1626" s="26"/>
    </row>
    <row r="1627" spans="11:17" s="24" customFormat="1" ht="18.75">
      <c r="K1627" s="26"/>
      <c r="L1627" s="26"/>
      <c r="M1627" s="26"/>
      <c r="N1627" s="26"/>
      <c r="O1627" s="26"/>
      <c r="Q1627" s="26"/>
    </row>
    <row r="1628" spans="11:17" s="24" customFormat="1" ht="18.75">
      <c r="K1628" s="26"/>
      <c r="L1628" s="26"/>
      <c r="M1628" s="26"/>
      <c r="N1628" s="26"/>
      <c r="O1628" s="26"/>
      <c r="Q1628" s="26"/>
    </row>
    <row r="1629" spans="11:17" s="24" customFormat="1" ht="18.75">
      <c r="K1629" s="26"/>
      <c r="L1629" s="26"/>
      <c r="M1629" s="26"/>
      <c r="N1629" s="26"/>
      <c r="O1629" s="26"/>
      <c r="Q1629" s="26"/>
    </row>
    <row r="1630" spans="11:17" s="24" customFormat="1" ht="18.75">
      <c r="K1630" s="26"/>
      <c r="L1630" s="26"/>
      <c r="M1630" s="26"/>
      <c r="N1630" s="26"/>
      <c r="O1630" s="26"/>
      <c r="Q1630" s="26"/>
    </row>
    <row r="1631" spans="11:17" s="24" customFormat="1" ht="18.75">
      <c r="K1631" s="26"/>
      <c r="L1631" s="26"/>
      <c r="M1631" s="26"/>
      <c r="N1631" s="26"/>
      <c r="O1631" s="26"/>
      <c r="Q1631" s="26"/>
    </row>
    <row r="1632" spans="11:17" s="24" customFormat="1" ht="18.75">
      <c r="K1632" s="26"/>
      <c r="L1632" s="26"/>
      <c r="M1632" s="26"/>
      <c r="N1632" s="26"/>
      <c r="O1632" s="26"/>
      <c r="Q1632" s="26"/>
    </row>
    <row r="1633" spans="11:17" s="24" customFormat="1" ht="18.75">
      <c r="K1633" s="26"/>
      <c r="L1633" s="26"/>
      <c r="M1633" s="26"/>
      <c r="N1633" s="26"/>
      <c r="O1633" s="26"/>
      <c r="Q1633" s="26"/>
    </row>
    <row r="1634" spans="11:17" s="24" customFormat="1" ht="18.75">
      <c r="K1634" s="26"/>
      <c r="L1634" s="26"/>
      <c r="M1634" s="26"/>
      <c r="N1634" s="26"/>
      <c r="O1634" s="26"/>
      <c r="Q1634" s="26"/>
    </row>
    <row r="1635" spans="11:17" s="24" customFormat="1" ht="18.75">
      <c r="K1635" s="26"/>
      <c r="L1635" s="26"/>
      <c r="M1635" s="26"/>
      <c r="N1635" s="26"/>
      <c r="O1635" s="26"/>
      <c r="Q1635" s="26"/>
    </row>
    <row r="1636" spans="11:17" s="24" customFormat="1" ht="18.75">
      <c r="K1636" s="26"/>
      <c r="L1636" s="26"/>
      <c r="M1636" s="26"/>
      <c r="N1636" s="26"/>
      <c r="O1636" s="26"/>
      <c r="Q1636" s="26"/>
    </row>
    <row r="1637" spans="11:17" s="24" customFormat="1" ht="18.75">
      <c r="K1637" s="26"/>
      <c r="L1637" s="26"/>
      <c r="M1637" s="26"/>
      <c r="N1637" s="26"/>
      <c r="O1637" s="26"/>
      <c r="Q1637" s="26"/>
    </row>
    <row r="1638" spans="11:17" s="24" customFormat="1" ht="18.75">
      <c r="K1638" s="26"/>
      <c r="L1638" s="26"/>
      <c r="M1638" s="26"/>
      <c r="N1638" s="26"/>
      <c r="O1638" s="26"/>
      <c r="Q1638" s="26"/>
    </row>
    <row r="1639" spans="11:17" s="24" customFormat="1" ht="18.75">
      <c r="K1639" s="26"/>
      <c r="L1639" s="26"/>
      <c r="M1639" s="26"/>
      <c r="N1639" s="26"/>
      <c r="O1639" s="26"/>
      <c r="Q1639" s="26"/>
    </row>
    <row r="1640" spans="11:17" s="24" customFormat="1" ht="18.75">
      <c r="K1640" s="26"/>
      <c r="L1640" s="26"/>
      <c r="M1640" s="26"/>
      <c r="N1640" s="26"/>
      <c r="O1640" s="26"/>
      <c r="Q1640" s="26"/>
    </row>
    <row r="1641" spans="11:17" s="24" customFormat="1" ht="18.75">
      <c r="K1641" s="26"/>
      <c r="L1641" s="26"/>
      <c r="M1641" s="26"/>
      <c r="N1641" s="26"/>
      <c r="O1641" s="26"/>
      <c r="Q1641" s="26"/>
    </row>
    <row r="1642" spans="11:17" s="24" customFormat="1" ht="18.75">
      <c r="K1642" s="26"/>
      <c r="L1642" s="26"/>
      <c r="M1642" s="26"/>
      <c r="N1642" s="26"/>
      <c r="O1642" s="26"/>
      <c r="Q1642" s="26"/>
    </row>
    <row r="1643" spans="11:17" s="24" customFormat="1" ht="18.75">
      <c r="K1643" s="26"/>
      <c r="L1643" s="26"/>
      <c r="M1643" s="26"/>
      <c r="N1643" s="26"/>
      <c r="O1643" s="26"/>
      <c r="Q1643" s="26"/>
    </row>
    <row r="1644" spans="11:17" s="24" customFormat="1" ht="18.75">
      <c r="K1644" s="26"/>
      <c r="L1644" s="26"/>
      <c r="M1644" s="26"/>
      <c r="N1644" s="26"/>
      <c r="O1644" s="26"/>
      <c r="Q1644" s="26"/>
    </row>
    <row r="1645" spans="11:17" s="24" customFormat="1" ht="18.75">
      <c r="K1645" s="26"/>
      <c r="L1645" s="26"/>
      <c r="M1645" s="26"/>
      <c r="N1645" s="26"/>
      <c r="O1645" s="26"/>
      <c r="Q1645" s="26"/>
    </row>
    <row r="1646" spans="11:17" s="24" customFormat="1" ht="18.75">
      <c r="K1646" s="26"/>
      <c r="L1646" s="26"/>
      <c r="M1646" s="26"/>
      <c r="N1646" s="26"/>
      <c r="O1646" s="26"/>
      <c r="Q1646" s="26"/>
    </row>
    <row r="1647" spans="11:17" s="24" customFormat="1" ht="18.75">
      <c r="K1647" s="26"/>
      <c r="L1647" s="26"/>
      <c r="M1647" s="26"/>
      <c r="N1647" s="26"/>
      <c r="O1647" s="26"/>
      <c r="Q1647" s="26"/>
    </row>
    <row r="1648" spans="11:17" s="24" customFormat="1" ht="18.75">
      <c r="K1648" s="26"/>
      <c r="L1648" s="26"/>
      <c r="M1648" s="26"/>
      <c r="N1648" s="26"/>
      <c r="O1648" s="26"/>
      <c r="Q1648" s="26"/>
    </row>
    <row r="1649" spans="11:17" s="24" customFormat="1" ht="18.75">
      <c r="K1649" s="26"/>
      <c r="L1649" s="26"/>
      <c r="M1649" s="26"/>
      <c r="N1649" s="26"/>
      <c r="O1649" s="26"/>
      <c r="Q1649" s="26"/>
    </row>
    <row r="1650" spans="11:17" s="24" customFormat="1" ht="18.75">
      <c r="K1650" s="26"/>
      <c r="L1650" s="26"/>
      <c r="M1650" s="26"/>
      <c r="N1650" s="26"/>
      <c r="O1650" s="26"/>
      <c r="Q1650" s="26"/>
    </row>
    <row r="1651" spans="11:17" s="24" customFormat="1" ht="18.75">
      <c r="K1651" s="26"/>
      <c r="L1651" s="26"/>
      <c r="M1651" s="26"/>
      <c r="N1651" s="26"/>
      <c r="O1651" s="26"/>
      <c r="Q1651" s="26"/>
    </row>
    <row r="1652" spans="11:17" s="24" customFormat="1" ht="18.75">
      <c r="K1652" s="26"/>
      <c r="L1652" s="26"/>
      <c r="M1652" s="26"/>
      <c r="N1652" s="26"/>
      <c r="O1652" s="26"/>
      <c r="Q1652" s="26"/>
    </row>
    <row r="1653" spans="11:17" s="24" customFormat="1" ht="18.75">
      <c r="K1653" s="26"/>
      <c r="L1653" s="26"/>
      <c r="M1653" s="26"/>
      <c r="N1653" s="26"/>
      <c r="O1653" s="26"/>
      <c r="Q1653" s="26"/>
    </row>
    <row r="1654" spans="11:17" s="24" customFormat="1" ht="18.75">
      <c r="K1654" s="26"/>
      <c r="L1654" s="26"/>
      <c r="M1654" s="26"/>
      <c r="N1654" s="26"/>
      <c r="O1654" s="26"/>
      <c r="Q1654" s="26"/>
    </row>
    <row r="1655" spans="11:17" s="24" customFormat="1" ht="18.75">
      <c r="K1655" s="26"/>
      <c r="L1655" s="26"/>
      <c r="M1655" s="26"/>
      <c r="N1655" s="26"/>
      <c r="O1655" s="26"/>
      <c r="Q1655" s="26"/>
    </row>
    <row r="1656" spans="11:17" s="24" customFormat="1" ht="18.75">
      <c r="K1656" s="26"/>
      <c r="L1656" s="26"/>
      <c r="M1656" s="26"/>
      <c r="N1656" s="26"/>
      <c r="O1656" s="26"/>
      <c r="Q1656" s="26"/>
    </row>
    <row r="1657" spans="11:17" s="24" customFormat="1" ht="18.75">
      <c r="K1657" s="26"/>
      <c r="L1657" s="26"/>
      <c r="M1657" s="26"/>
      <c r="N1657" s="26"/>
      <c r="O1657" s="26"/>
      <c r="Q1657" s="26"/>
    </row>
    <row r="1658" spans="11:17" s="24" customFormat="1" ht="18.75">
      <c r="K1658" s="26"/>
      <c r="L1658" s="26"/>
      <c r="M1658" s="26"/>
      <c r="N1658" s="26"/>
      <c r="O1658" s="26"/>
      <c r="Q1658" s="26"/>
    </row>
    <row r="1659" spans="11:17" s="24" customFormat="1" ht="18.75">
      <c r="K1659" s="26"/>
      <c r="L1659" s="26"/>
      <c r="M1659" s="26"/>
      <c r="N1659" s="26"/>
      <c r="O1659" s="26"/>
      <c r="Q1659" s="26"/>
    </row>
    <row r="1660" spans="11:17" s="24" customFormat="1" ht="18.75">
      <c r="K1660" s="26"/>
      <c r="L1660" s="26"/>
      <c r="M1660" s="26"/>
      <c r="N1660" s="26"/>
      <c r="O1660" s="26"/>
      <c r="Q1660" s="26"/>
    </row>
    <row r="1661" spans="11:17" s="24" customFormat="1" ht="18.75">
      <c r="K1661" s="26"/>
      <c r="L1661" s="26"/>
      <c r="M1661" s="26"/>
      <c r="N1661" s="26"/>
      <c r="O1661" s="26"/>
      <c r="Q1661" s="26"/>
    </row>
    <row r="1662" spans="11:17" s="24" customFormat="1" ht="18.75">
      <c r="K1662" s="26"/>
      <c r="L1662" s="26"/>
      <c r="M1662" s="26"/>
      <c r="N1662" s="26"/>
      <c r="O1662" s="26"/>
      <c r="Q1662" s="26"/>
    </row>
    <row r="1663" spans="11:17" s="24" customFormat="1" ht="18.75">
      <c r="K1663" s="26"/>
      <c r="L1663" s="26"/>
      <c r="M1663" s="26"/>
      <c r="N1663" s="26"/>
      <c r="O1663" s="26"/>
      <c r="Q1663" s="26"/>
    </row>
    <row r="1664" spans="11:17" s="24" customFormat="1" ht="18.75">
      <c r="K1664" s="26"/>
      <c r="L1664" s="26"/>
      <c r="M1664" s="26"/>
      <c r="N1664" s="26"/>
      <c r="O1664" s="26"/>
      <c r="Q1664" s="26"/>
    </row>
    <row r="1665" spans="11:17" s="24" customFormat="1" ht="18.75">
      <c r="K1665" s="26"/>
      <c r="L1665" s="26"/>
      <c r="M1665" s="26"/>
      <c r="N1665" s="26"/>
      <c r="O1665" s="26"/>
      <c r="Q1665" s="26"/>
    </row>
    <row r="1666" spans="11:17" s="24" customFormat="1" ht="18.75">
      <c r="K1666" s="26"/>
      <c r="L1666" s="26"/>
      <c r="M1666" s="26"/>
      <c r="N1666" s="26"/>
      <c r="O1666" s="26"/>
      <c r="Q1666" s="26"/>
    </row>
    <row r="1667" spans="11:17" s="24" customFormat="1" ht="18.75">
      <c r="K1667" s="26"/>
      <c r="L1667" s="26"/>
      <c r="M1667" s="26"/>
      <c r="N1667" s="26"/>
      <c r="O1667" s="26"/>
      <c r="Q1667" s="26"/>
    </row>
    <row r="1668" spans="11:17" s="24" customFormat="1" ht="18.75">
      <c r="K1668" s="26"/>
      <c r="L1668" s="26"/>
      <c r="M1668" s="26"/>
      <c r="N1668" s="26"/>
      <c r="O1668" s="26"/>
      <c r="Q1668" s="26"/>
    </row>
    <row r="1669" spans="11:17" s="24" customFormat="1" ht="18.75">
      <c r="K1669" s="26"/>
      <c r="L1669" s="26"/>
      <c r="M1669" s="26"/>
      <c r="N1669" s="26"/>
      <c r="O1669" s="26"/>
      <c r="Q1669" s="26"/>
    </row>
    <row r="1670" spans="11:17" s="24" customFormat="1" ht="18.75">
      <c r="K1670" s="26"/>
      <c r="L1670" s="26"/>
      <c r="M1670" s="26"/>
      <c r="N1670" s="26"/>
      <c r="O1670" s="26"/>
      <c r="Q1670" s="26"/>
    </row>
    <row r="1671" spans="11:17" s="24" customFormat="1" ht="18.75">
      <c r="K1671" s="26"/>
      <c r="L1671" s="26"/>
      <c r="M1671" s="26"/>
      <c r="N1671" s="26"/>
      <c r="O1671" s="26"/>
      <c r="Q1671" s="26"/>
    </row>
    <row r="1672" spans="11:17" s="24" customFormat="1" ht="18.75">
      <c r="K1672" s="26"/>
      <c r="L1672" s="26"/>
      <c r="M1672" s="26"/>
      <c r="N1672" s="26"/>
      <c r="O1672" s="26"/>
      <c r="Q1672" s="26"/>
    </row>
    <row r="1673" spans="11:17" s="24" customFormat="1" ht="18.75">
      <c r="K1673" s="26"/>
      <c r="L1673" s="26"/>
      <c r="M1673" s="26"/>
      <c r="N1673" s="26"/>
      <c r="O1673" s="26"/>
      <c r="Q1673" s="26"/>
    </row>
    <row r="1674" spans="11:17" s="24" customFormat="1" ht="18.75">
      <c r="K1674" s="26"/>
      <c r="L1674" s="26"/>
      <c r="M1674" s="26"/>
      <c r="N1674" s="26"/>
      <c r="O1674" s="26"/>
      <c r="Q1674" s="26"/>
    </row>
    <row r="1675" spans="11:17" s="24" customFormat="1" ht="18.75">
      <c r="K1675" s="26"/>
      <c r="L1675" s="26"/>
      <c r="M1675" s="26"/>
      <c r="N1675" s="26"/>
      <c r="O1675" s="26"/>
      <c r="Q1675" s="26"/>
    </row>
    <row r="1676" spans="11:17" s="24" customFormat="1" ht="18.75">
      <c r="K1676" s="26"/>
      <c r="L1676" s="26"/>
      <c r="M1676" s="26"/>
      <c r="N1676" s="26"/>
      <c r="O1676" s="26"/>
      <c r="Q1676" s="26"/>
    </row>
    <row r="1677" spans="11:17" s="24" customFormat="1" ht="18.75">
      <c r="K1677" s="26"/>
      <c r="L1677" s="26"/>
      <c r="M1677" s="26"/>
      <c r="N1677" s="26"/>
      <c r="O1677" s="26"/>
      <c r="Q1677" s="26"/>
    </row>
    <row r="1678" spans="11:17" s="24" customFormat="1" ht="18.75">
      <c r="K1678" s="26"/>
      <c r="L1678" s="26"/>
      <c r="M1678" s="26"/>
      <c r="N1678" s="26"/>
      <c r="O1678" s="26"/>
      <c r="Q1678" s="26"/>
    </row>
    <row r="1679" spans="11:17" s="24" customFormat="1" ht="18.75">
      <c r="K1679" s="26"/>
      <c r="L1679" s="26"/>
      <c r="M1679" s="26"/>
      <c r="N1679" s="26"/>
      <c r="O1679" s="26"/>
      <c r="Q1679" s="26"/>
    </row>
    <row r="1680" spans="11:17" s="24" customFormat="1" ht="18.75">
      <c r="K1680" s="26"/>
      <c r="L1680" s="26"/>
      <c r="M1680" s="26"/>
      <c r="N1680" s="26"/>
      <c r="O1680" s="26"/>
      <c r="Q1680" s="26"/>
    </row>
    <row r="1681" spans="11:17" s="24" customFormat="1" ht="18.75">
      <c r="K1681" s="26"/>
      <c r="L1681" s="26"/>
      <c r="M1681" s="26"/>
      <c r="N1681" s="26"/>
      <c r="O1681" s="26"/>
      <c r="Q1681" s="26"/>
    </row>
    <row r="1682" spans="11:17" s="24" customFormat="1" ht="18.75">
      <c r="K1682" s="26"/>
      <c r="L1682" s="26"/>
      <c r="M1682" s="26"/>
      <c r="N1682" s="26"/>
      <c r="O1682" s="26"/>
      <c r="Q1682" s="26"/>
    </row>
    <row r="1683" spans="11:17" s="24" customFormat="1" ht="18.75">
      <c r="K1683" s="26"/>
      <c r="L1683" s="26"/>
      <c r="M1683" s="26"/>
      <c r="N1683" s="26"/>
      <c r="O1683" s="26"/>
      <c r="Q1683" s="26"/>
    </row>
    <row r="1684" spans="11:17" s="24" customFormat="1" ht="18.75">
      <c r="K1684" s="26"/>
      <c r="L1684" s="26"/>
      <c r="M1684" s="26"/>
      <c r="N1684" s="26"/>
      <c r="O1684" s="26"/>
      <c r="Q1684" s="26"/>
    </row>
    <row r="1685" spans="11:17" s="24" customFormat="1" ht="18.75">
      <c r="K1685" s="26"/>
      <c r="L1685" s="26"/>
      <c r="M1685" s="26"/>
      <c r="N1685" s="26"/>
      <c r="O1685" s="26"/>
      <c r="Q1685" s="26"/>
    </row>
    <row r="1686" spans="2:17" s="24" customFormat="1" ht="18.75">
      <c r="B1686" s="16"/>
      <c r="C1686" s="16"/>
      <c r="K1686" s="26"/>
      <c r="L1686" s="26"/>
      <c r="M1686" s="26"/>
      <c r="N1686" s="26"/>
      <c r="O1686" s="26"/>
      <c r="Q1686" s="26"/>
    </row>
    <row r="1687" spans="11:17" s="16" customFormat="1" ht="18.75">
      <c r="K1687" s="17"/>
      <c r="L1687" s="17"/>
      <c r="M1687" s="17"/>
      <c r="N1687" s="17"/>
      <c r="O1687" s="17"/>
      <c r="Q1687" s="17"/>
    </row>
    <row r="1688" spans="11:17" s="16" customFormat="1" ht="18.75">
      <c r="K1688" s="17"/>
      <c r="L1688" s="17"/>
      <c r="M1688" s="17"/>
      <c r="N1688" s="17"/>
      <c r="O1688" s="17"/>
      <c r="Q1688" s="17"/>
    </row>
    <row r="1689" spans="11:17" s="16" customFormat="1" ht="18.75">
      <c r="K1689" s="17"/>
      <c r="L1689" s="17"/>
      <c r="M1689" s="17"/>
      <c r="N1689" s="17"/>
      <c r="O1689" s="17"/>
      <c r="Q1689" s="17"/>
    </row>
    <row r="1690" spans="11:17" s="16" customFormat="1" ht="18.75">
      <c r="K1690" s="17"/>
      <c r="L1690" s="17"/>
      <c r="M1690" s="17"/>
      <c r="N1690" s="17"/>
      <c r="O1690" s="17"/>
      <c r="Q1690" s="17"/>
    </row>
    <row r="1691" spans="11:17" s="16" customFormat="1" ht="18.75">
      <c r="K1691" s="17"/>
      <c r="L1691" s="17"/>
      <c r="M1691" s="17"/>
      <c r="N1691" s="17"/>
      <c r="O1691" s="17"/>
      <c r="Q1691" s="17"/>
    </row>
    <row r="1692" spans="11:17" s="16" customFormat="1" ht="18.75">
      <c r="K1692" s="17"/>
      <c r="L1692" s="17"/>
      <c r="M1692" s="17"/>
      <c r="N1692" s="17"/>
      <c r="O1692" s="17"/>
      <c r="Q1692" s="17"/>
    </row>
    <row r="1693" spans="11:17" s="16" customFormat="1" ht="18.75">
      <c r="K1693" s="17"/>
      <c r="L1693" s="17"/>
      <c r="M1693" s="17"/>
      <c r="N1693" s="17"/>
      <c r="O1693" s="17"/>
      <c r="Q1693" s="17"/>
    </row>
    <row r="1694" spans="11:17" s="16" customFormat="1" ht="18.75">
      <c r="K1694" s="17"/>
      <c r="L1694" s="17"/>
      <c r="M1694" s="17"/>
      <c r="N1694" s="17"/>
      <c r="O1694" s="17"/>
      <c r="Q1694" s="17"/>
    </row>
    <row r="1695" spans="11:17" s="16" customFormat="1" ht="18.75">
      <c r="K1695" s="17"/>
      <c r="L1695" s="17"/>
      <c r="M1695" s="17"/>
      <c r="N1695" s="17"/>
      <c r="O1695" s="17"/>
      <c r="Q1695" s="17"/>
    </row>
    <row r="1696" spans="11:17" s="16" customFormat="1" ht="18.75">
      <c r="K1696" s="17"/>
      <c r="L1696" s="17"/>
      <c r="M1696" s="17"/>
      <c r="N1696" s="17"/>
      <c r="O1696" s="17"/>
      <c r="Q1696" s="17"/>
    </row>
    <row r="1697" spans="11:17" s="16" customFormat="1" ht="18.75">
      <c r="K1697" s="17"/>
      <c r="L1697" s="17"/>
      <c r="M1697" s="17"/>
      <c r="N1697" s="17"/>
      <c r="O1697" s="17"/>
      <c r="Q1697" s="17"/>
    </row>
    <row r="1698" spans="11:17" s="16" customFormat="1" ht="18.75">
      <c r="K1698" s="17"/>
      <c r="L1698" s="17"/>
      <c r="M1698" s="17"/>
      <c r="N1698" s="17"/>
      <c r="O1698" s="17"/>
      <c r="Q1698" s="17"/>
    </row>
    <row r="1699" spans="11:17" s="16" customFormat="1" ht="18.75">
      <c r="K1699" s="17"/>
      <c r="L1699" s="17"/>
      <c r="M1699" s="17"/>
      <c r="N1699" s="17"/>
      <c r="O1699" s="17"/>
      <c r="Q1699" s="17"/>
    </row>
    <row r="1700" spans="11:17" s="16" customFormat="1" ht="18.75">
      <c r="K1700" s="17"/>
      <c r="L1700" s="17"/>
      <c r="M1700" s="17"/>
      <c r="N1700" s="17"/>
      <c r="O1700" s="17"/>
      <c r="Q1700" s="17"/>
    </row>
    <row r="1701" spans="11:17" s="16" customFormat="1" ht="18.75">
      <c r="K1701" s="17"/>
      <c r="L1701" s="17"/>
      <c r="M1701" s="17"/>
      <c r="N1701" s="17"/>
      <c r="O1701" s="17"/>
      <c r="Q1701" s="17"/>
    </row>
    <row r="1702" spans="11:17" s="16" customFormat="1" ht="18.75">
      <c r="K1702" s="17"/>
      <c r="L1702" s="17"/>
      <c r="M1702" s="17"/>
      <c r="N1702" s="17"/>
      <c r="O1702" s="17"/>
      <c r="Q1702" s="17"/>
    </row>
    <row r="1703" spans="11:17" s="16" customFormat="1" ht="18.75">
      <c r="K1703" s="17"/>
      <c r="L1703" s="17"/>
      <c r="M1703" s="17"/>
      <c r="N1703" s="17"/>
      <c r="O1703" s="17"/>
      <c r="Q1703" s="17"/>
    </row>
    <row r="1704" spans="11:17" s="16" customFormat="1" ht="18.75">
      <c r="K1704" s="17"/>
      <c r="L1704" s="17"/>
      <c r="M1704" s="17"/>
      <c r="N1704" s="17"/>
      <c r="O1704" s="17"/>
      <c r="Q1704" s="17"/>
    </row>
    <row r="1705" spans="11:17" s="16" customFormat="1" ht="18.75">
      <c r="K1705" s="17"/>
      <c r="L1705" s="17"/>
      <c r="M1705" s="17"/>
      <c r="N1705" s="17"/>
      <c r="O1705" s="17"/>
      <c r="Q1705" s="17"/>
    </row>
    <row r="1706" spans="11:17" s="16" customFormat="1" ht="18.75">
      <c r="K1706" s="17"/>
      <c r="L1706" s="17"/>
      <c r="M1706" s="17"/>
      <c r="N1706" s="17"/>
      <c r="O1706" s="17"/>
      <c r="Q1706" s="17"/>
    </row>
    <row r="1707" spans="11:17" s="16" customFormat="1" ht="18.75">
      <c r="K1707" s="17"/>
      <c r="L1707" s="17"/>
      <c r="M1707" s="17"/>
      <c r="N1707" s="17"/>
      <c r="O1707" s="17"/>
      <c r="Q1707" s="17"/>
    </row>
    <row r="1708" spans="11:17" s="16" customFormat="1" ht="18.75">
      <c r="K1708" s="17"/>
      <c r="L1708" s="17"/>
      <c r="M1708" s="17"/>
      <c r="N1708" s="17"/>
      <c r="O1708" s="17"/>
      <c r="Q1708" s="17"/>
    </row>
    <row r="1709" spans="11:17" s="16" customFormat="1" ht="18.75">
      <c r="K1709" s="17"/>
      <c r="L1709" s="17"/>
      <c r="M1709" s="17"/>
      <c r="N1709" s="17"/>
      <c r="O1709" s="17"/>
      <c r="Q1709" s="17"/>
    </row>
    <row r="1710" spans="11:17" s="16" customFormat="1" ht="18.75">
      <c r="K1710" s="17"/>
      <c r="L1710" s="17"/>
      <c r="M1710" s="17"/>
      <c r="N1710" s="17"/>
      <c r="O1710" s="17"/>
      <c r="Q1710" s="17"/>
    </row>
    <row r="1711" spans="11:17" s="16" customFormat="1" ht="18.75">
      <c r="K1711" s="17"/>
      <c r="L1711" s="17"/>
      <c r="M1711" s="17"/>
      <c r="N1711" s="17"/>
      <c r="O1711" s="17"/>
      <c r="Q1711" s="17"/>
    </row>
    <row r="1712" spans="11:17" s="16" customFormat="1" ht="18.75">
      <c r="K1712" s="17"/>
      <c r="L1712" s="17"/>
      <c r="M1712" s="17"/>
      <c r="N1712" s="17"/>
      <c r="O1712" s="17"/>
      <c r="Q1712" s="17"/>
    </row>
    <row r="1713" spans="11:17" s="16" customFormat="1" ht="18.75">
      <c r="K1713" s="17"/>
      <c r="L1713" s="17"/>
      <c r="M1713" s="17"/>
      <c r="N1713" s="17"/>
      <c r="O1713" s="17"/>
      <c r="Q1713" s="17"/>
    </row>
    <row r="1714" spans="11:17" s="16" customFormat="1" ht="18.75">
      <c r="K1714" s="17"/>
      <c r="L1714" s="17"/>
      <c r="M1714" s="17"/>
      <c r="N1714" s="17"/>
      <c r="O1714" s="17"/>
      <c r="Q1714" s="17"/>
    </row>
    <row r="1715" spans="11:17" s="16" customFormat="1" ht="18.75">
      <c r="K1715" s="17"/>
      <c r="L1715" s="17"/>
      <c r="M1715" s="17"/>
      <c r="N1715" s="17"/>
      <c r="O1715" s="17"/>
      <c r="Q1715" s="17"/>
    </row>
    <row r="1716" spans="11:17" s="16" customFormat="1" ht="18.75">
      <c r="K1716" s="17"/>
      <c r="L1716" s="17"/>
      <c r="M1716" s="17"/>
      <c r="N1716" s="17"/>
      <c r="O1716" s="17"/>
      <c r="Q1716" s="17"/>
    </row>
    <row r="1717" spans="11:17" s="16" customFormat="1" ht="18.75">
      <c r="K1717" s="17"/>
      <c r="L1717" s="17"/>
      <c r="M1717" s="17"/>
      <c r="N1717" s="17"/>
      <c r="O1717" s="17"/>
      <c r="Q1717" s="17"/>
    </row>
    <row r="1718" spans="11:17" s="16" customFormat="1" ht="18.75">
      <c r="K1718" s="17"/>
      <c r="L1718" s="17"/>
      <c r="M1718" s="17"/>
      <c r="N1718" s="17"/>
      <c r="O1718" s="17"/>
      <c r="Q1718" s="17"/>
    </row>
    <row r="1719" spans="11:17" s="16" customFormat="1" ht="18.75">
      <c r="K1719" s="17"/>
      <c r="L1719" s="17"/>
      <c r="M1719" s="17"/>
      <c r="N1719" s="17"/>
      <c r="O1719" s="17"/>
      <c r="Q1719" s="17"/>
    </row>
    <row r="1720" spans="11:17" s="16" customFormat="1" ht="18.75">
      <c r="K1720" s="17"/>
      <c r="L1720" s="17"/>
      <c r="M1720" s="17"/>
      <c r="N1720" s="17"/>
      <c r="O1720" s="17"/>
      <c r="Q1720" s="17"/>
    </row>
    <row r="1721" spans="11:17" s="16" customFormat="1" ht="18.75">
      <c r="K1721" s="17"/>
      <c r="L1721" s="17"/>
      <c r="M1721" s="17"/>
      <c r="N1721" s="17"/>
      <c r="O1721" s="17"/>
      <c r="Q1721" s="17"/>
    </row>
    <row r="1722" spans="11:17" s="16" customFormat="1" ht="18.75">
      <c r="K1722" s="17"/>
      <c r="L1722" s="17"/>
      <c r="M1722" s="17"/>
      <c r="N1722" s="17"/>
      <c r="O1722" s="17"/>
      <c r="Q1722" s="17"/>
    </row>
    <row r="1723" spans="11:17" s="16" customFormat="1" ht="18.75">
      <c r="K1723" s="17"/>
      <c r="L1723" s="17"/>
      <c r="M1723" s="17"/>
      <c r="N1723" s="17"/>
      <c r="O1723" s="17"/>
      <c r="Q1723" s="17"/>
    </row>
    <row r="1724" spans="11:17" s="16" customFormat="1" ht="18.75">
      <c r="K1724" s="17"/>
      <c r="L1724" s="17"/>
      <c r="M1724" s="17"/>
      <c r="N1724" s="17"/>
      <c r="O1724" s="17"/>
      <c r="Q1724" s="17"/>
    </row>
    <row r="1725" spans="11:17" s="16" customFormat="1" ht="18.75">
      <c r="K1725" s="17"/>
      <c r="L1725" s="17"/>
      <c r="M1725" s="17"/>
      <c r="N1725" s="17"/>
      <c r="O1725" s="17"/>
      <c r="Q1725" s="17"/>
    </row>
    <row r="1726" spans="11:17" s="16" customFormat="1" ht="18.75">
      <c r="K1726" s="17"/>
      <c r="L1726" s="17"/>
      <c r="M1726" s="17"/>
      <c r="N1726" s="17"/>
      <c r="O1726" s="17"/>
      <c r="Q1726" s="17"/>
    </row>
    <row r="1727" spans="11:17" s="16" customFormat="1" ht="18.75">
      <c r="K1727" s="17"/>
      <c r="L1727" s="17"/>
      <c r="M1727" s="17"/>
      <c r="N1727" s="17"/>
      <c r="O1727" s="17"/>
      <c r="Q1727" s="17"/>
    </row>
    <row r="1728" spans="11:17" s="16" customFormat="1" ht="18.75">
      <c r="K1728" s="17"/>
      <c r="L1728" s="17"/>
      <c r="M1728" s="17"/>
      <c r="N1728" s="17"/>
      <c r="O1728" s="17"/>
      <c r="Q1728" s="17"/>
    </row>
    <row r="1729" spans="11:17" s="16" customFormat="1" ht="18.75">
      <c r="K1729" s="17"/>
      <c r="L1729" s="17"/>
      <c r="M1729" s="17"/>
      <c r="N1729" s="17"/>
      <c r="O1729" s="17"/>
      <c r="Q1729" s="17"/>
    </row>
    <row r="1730" spans="11:17" s="16" customFormat="1" ht="18.75">
      <c r="K1730" s="17"/>
      <c r="L1730" s="17"/>
      <c r="M1730" s="17"/>
      <c r="N1730" s="17"/>
      <c r="O1730" s="17"/>
      <c r="Q1730" s="17"/>
    </row>
    <row r="1731" spans="11:17" s="16" customFormat="1" ht="18.75">
      <c r="K1731" s="17"/>
      <c r="L1731" s="17"/>
      <c r="M1731" s="17"/>
      <c r="N1731" s="17"/>
      <c r="O1731" s="17"/>
      <c r="Q1731" s="17"/>
    </row>
    <row r="1732" spans="11:17" s="16" customFormat="1" ht="18.75">
      <c r="K1732" s="17"/>
      <c r="L1732" s="17"/>
      <c r="M1732" s="17"/>
      <c r="N1732" s="17"/>
      <c r="O1732" s="17"/>
      <c r="Q1732" s="17"/>
    </row>
    <row r="1733" spans="11:17" s="16" customFormat="1" ht="18.75">
      <c r="K1733" s="17"/>
      <c r="L1733" s="17"/>
      <c r="M1733" s="17"/>
      <c r="N1733" s="17"/>
      <c r="O1733" s="17"/>
      <c r="Q1733" s="17"/>
    </row>
    <row r="1734" spans="11:17" s="16" customFormat="1" ht="18.75">
      <c r="K1734" s="17"/>
      <c r="L1734" s="17"/>
      <c r="M1734" s="17"/>
      <c r="N1734" s="17"/>
      <c r="O1734" s="17"/>
      <c r="Q1734" s="17"/>
    </row>
    <row r="1735" spans="11:17" s="16" customFormat="1" ht="18.75">
      <c r="K1735" s="17"/>
      <c r="L1735" s="17"/>
      <c r="M1735" s="17"/>
      <c r="N1735" s="17"/>
      <c r="O1735" s="17"/>
      <c r="Q1735" s="17"/>
    </row>
    <row r="1736" spans="11:17" s="16" customFormat="1" ht="18.75">
      <c r="K1736" s="17"/>
      <c r="L1736" s="17"/>
      <c r="M1736" s="17"/>
      <c r="N1736" s="17"/>
      <c r="O1736" s="17"/>
      <c r="Q1736" s="17"/>
    </row>
    <row r="1737" spans="11:17" s="16" customFormat="1" ht="18.75">
      <c r="K1737" s="17"/>
      <c r="L1737" s="17"/>
      <c r="M1737" s="17"/>
      <c r="N1737" s="17"/>
      <c r="O1737" s="17"/>
      <c r="Q1737" s="17"/>
    </row>
    <row r="1738" spans="11:17" s="16" customFormat="1" ht="18.75">
      <c r="K1738" s="17"/>
      <c r="L1738" s="17"/>
      <c r="M1738" s="17"/>
      <c r="N1738" s="17"/>
      <c r="O1738" s="17"/>
      <c r="Q1738" s="17"/>
    </row>
    <row r="1739" spans="11:17" s="16" customFormat="1" ht="18.75">
      <c r="K1739" s="17"/>
      <c r="L1739" s="17"/>
      <c r="M1739" s="17"/>
      <c r="N1739" s="17"/>
      <c r="O1739" s="17"/>
      <c r="Q1739" s="17"/>
    </row>
    <row r="1740" spans="11:17" s="16" customFormat="1" ht="18.75">
      <c r="K1740" s="17"/>
      <c r="L1740" s="17"/>
      <c r="M1740" s="17"/>
      <c r="N1740" s="17"/>
      <c r="O1740" s="17"/>
      <c r="Q1740" s="17"/>
    </row>
    <row r="1741" spans="11:17" s="16" customFormat="1" ht="18.75">
      <c r="K1741" s="17"/>
      <c r="L1741" s="17"/>
      <c r="M1741" s="17"/>
      <c r="N1741" s="17"/>
      <c r="O1741" s="17"/>
      <c r="Q1741" s="17"/>
    </row>
    <row r="1742" spans="11:17" s="16" customFormat="1" ht="18.75">
      <c r="K1742" s="17"/>
      <c r="L1742" s="17"/>
      <c r="M1742" s="17"/>
      <c r="N1742" s="17"/>
      <c r="O1742" s="17"/>
      <c r="Q1742" s="17"/>
    </row>
    <row r="1743" spans="11:17" s="16" customFormat="1" ht="18.75">
      <c r="K1743" s="17"/>
      <c r="L1743" s="17"/>
      <c r="M1743" s="17"/>
      <c r="N1743" s="17"/>
      <c r="O1743" s="17"/>
      <c r="Q1743" s="17"/>
    </row>
    <row r="1744" spans="11:17" s="16" customFormat="1" ht="18.75">
      <c r="K1744" s="17"/>
      <c r="L1744" s="17"/>
      <c r="M1744" s="17"/>
      <c r="N1744" s="17"/>
      <c r="O1744" s="17"/>
      <c r="Q1744" s="17"/>
    </row>
    <row r="1745" spans="11:17" s="16" customFormat="1" ht="18.75">
      <c r="K1745" s="17"/>
      <c r="L1745" s="17"/>
      <c r="M1745" s="17"/>
      <c r="N1745" s="17"/>
      <c r="O1745" s="17"/>
      <c r="Q1745" s="17"/>
    </row>
    <row r="1746" spans="11:17" s="16" customFormat="1" ht="18.75">
      <c r="K1746" s="17"/>
      <c r="L1746" s="17"/>
      <c r="M1746" s="17"/>
      <c r="N1746" s="17"/>
      <c r="O1746" s="17"/>
      <c r="Q1746" s="17"/>
    </row>
    <row r="1747" spans="11:17" s="16" customFormat="1" ht="18.75">
      <c r="K1747" s="17"/>
      <c r="L1747" s="17"/>
      <c r="M1747" s="17"/>
      <c r="N1747" s="17"/>
      <c r="O1747" s="17"/>
      <c r="Q1747" s="17"/>
    </row>
    <row r="1748" spans="11:17" s="16" customFormat="1" ht="18.75">
      <c r="K1748" s="17"/>
      <c r="L1748" s="17"/>
      <c r="M1748" s="17"/>
      <c r="N1748" s="17"/>
      <c r="O1748" s="17"/>
      <c r="Q1748" s="17"/>
    </row>
    <row r="1749" spans="11:17" s="16" customFormat="1" ht="18.75">
      <c r="K1749" s="17"/>
      <c r="L1749" s="17"/>
      <c r="M1749" s="17"/>
      <c r="N1749" s="17"/>
      <c r="O1749" s="17"/>
      <c r="Q1749" s="17"/>
    </row>
    <row r="1750" spans="11:17" s="16" customFormat="1" ht="18.75">
      <c r="K1750" s="17"/>
      <c r="L1750" s="17"/>
      <c r="M1750" s="17"/>
      <c r="N1750" s="17"/>
      <c r="O1750" s="17"/>
      <c r="Q1750" s="17"/>
    </row>
    <row r="1751" spans="11:17" s="16" customFormat="1" ht="18.75">
      <c r="K1751" s="17"/>
      <c r="L1751" s="17"/>
      <c r="M1751" s="17"/>
      <c r="N1751" s="17"/>
      <c r="O1751" s="17"/>
      <c r="Q1751" s="17"/>
    </row>
    <row r="1752" spans="11:17" s="16" customFormat="1" ht="18.75">
      <c r="K1752" s="17"/>
      <c r="L1752" s="17"/>
      <c r="M1752" s="17"/>
      <c r="N1752" s="17"/>
      <c r="O1752" s="17"/>
      <c r="Q1752" s="17"/>
    </row>
    <row r="1753" spans="11:17" s="16" customFormat="1" ht="18.75">
      <c r="K1753" s="17"/>
      <c r="L1753" s="17"/>
      <c r="M1753" s="17"/>
      <c r="N1753" s="17"/>
      <c r="O1753" s="17"/>
      <c r="Q1753" s="17"/>
    </row>
    <row r="1754" spans="11:17" s="16" customFormat="1" ht="18.75">
      <c r="K1754" s="17"/>
      <c r="L1754" s="17"/>
      <c r="M1754" s="17"/>
      <c r="N1754" s="17"/>
      <c r="O1754" s="17"/>
      <c r="Q1754" s="17"/>
    </row>
    <row r="1755" spans="11:17" s="16" customFormat="1" ht="18.75">
      <c r="K1755" s="17"/>
      <c r="L1755" s="17"/>
      <c r="M1755" s="17"/>
      <c r="N1755" s="17"/>
      <c r="O1755" s="17"/>
      <c r="Q1755" s="17"/>
    </row>
    <row r="1756" spans="11:17" s="16" customFormat="1" ht="18.75">
      <c r="K1756" s="17"/>
      <c r="L1756" s="17"/>
      <c r="M1756" s="17"/>
      <c r="N1756" s="17"/>
      <c r="O1756" s="17"/>
      <c r="Q1756" s="17"/>
    </row>
    <row r="1757" spans="11:17" s="16" customFormat="1" ht="18.75">
      <c r="K1757" s="17"/>
      <c r="L1757" s="17"/>
      <c r="M1757" s="17"/>
      <c r="N1757" s="17"/>
      <c r="O1757" s="17"/>
      <c r="Q1757" s="17"/>
    </row>
    <row r="1758" spans="11:17" s="16" customFormat="1" ht="18.75">
      <c r="K1758" s="17"/>
      <c r="L1758" s="17"/>
      <c r="M1758" s="17"/>
      <c r="N1758" s="17"/>
      <c r="O1758" s="17"/>
      <c r="Q1758" s="17"/>
    </row>
    <row r="1759" spans="11:17" s="16" customFormat="1" ht="18.75">
      <c r="K1759" s="17"/>
      <c r="L1759" s="17"/>
      <c r="M1759" s="17"/>
      <c r="N1759" s="17"/>
      <c r="O1759" s="17"/>
      <c r="Q1759" s="17"/>
    </row>
    <row r="1760" spans="11:17" s="16" customFormat="1" ht="18.75">
      <c r="K1760" s="17"/>
      <c r="L1760" s="17"/>
      <c r="M1760" s="17"/>
      <c r="N1760" s="17"/>
      <c r="O1760" s="17"/>
      <c r="Q1760" s="17"/>
    </row>
    <row r="1761" spans="11:17" s="16" customFormat="1" ht="18.75">
      <c r="K1761" s="17"/>
      <c r="L1761" s="17"/>
      <c r="M1761" s="17"/>
      <c r="N1761" s="17"/>
      <c r="O1761" s="17"/>
      <c r="Q1761" s="17"/>
    </row>
    <row r="1762" spans="11:17" s="16" customFormat="1" ht="18.75">
      <c r="K1762" s="17"/>
      <c r="L1762" s="17"/>
      <c r="M1762" s="17"/>
      <c r="N1762" s="17"/>
      <c r="O1762" s="17"/>
      <c r="Q1762" s="17"/>
    </row>
    <row r="1763" spans="11:17" s="16" customFormat="1" ht="18.75">
      <c r="K1763" s="17"/>
      <c r="L1763" s="17"/>
      <c r="M1763" s="17"/>
      <c r="N1763" s="17"/>
      <c r="O1763" s="17"/>
      <c r="Q1763" s="17"/>
    </row>
    <row r="1764" spans="11:17" s="16" customFormat="1" ht="18.75">
      <c r="K1764" s="17"/>
      <c r="L1764" s="17"/>
      <c r="M1764" s="17"/>
      <c r="N1764" s="17"/>
      <c r="O1764" s="17"/>
      <c r="Q1764" s="17"/>
    </row>
    <row r="1765" spans="11:17" s="16" customFormat="1" ht="18.75">
      <c r="K1765" s="17"/>
      <c r="L1765" s="17"/>
      <c r="M1765" s="17"/>
      <c r="N1765" s="17"/>
      <c r="O1765" s="17"/>
      <c r="Q1765" s="17"/>
    </row>
    <row r="1766" spans="11:17" s="16" customFormat="1" ht="18.75">
      <c r="K1766" s="17"/>
      <c r="L1766" s="17"/>
      <c r="M1766" s="17"/>
      <c r="N1766" s="17"/>
      <c r="O1766" s="17"/>
      <c r="Q1766" s="17"/>
    </row>
    <row r="1767" spans="11:17" s="16" customFormat="1" ht="18.75">
      <c r="K1767" s="17"/>
      <c r="L1767" s="17"/>
      <c r="M1767" s="17"/>
      <c r="N1767" s="17"/>
      <c r="O1767" s="17"/>
      <c r="Q1767" s="17"/>
    </row>
    <row r="1768" spans="11:17" s="16" customFormat="1" ht="18.75">
      <c r="K1768" s="17"/>
      <c r="L1768" s="17"/>
      <c r="M1768" s="17"/>
      <c r="N1768" s="17"/>
      <c r="O1768" s="17"/>
      <c r="Q1768" s="17"/>
    </row>
    <row r="1769" spans="11:17" s="16" customFormat="1" ht="18.75">
      <c r="K1769" s="17"/>
      <c r="L1769" s="17"/>
      <c r="M1769" s="17"/>
      <c r="N1769" s="17"/>
      <c r="O1769" s="17"/>
      <c r="Q1769" s="17"/>
    </row>
    <row r="1770" spans="11:17" s="16" customFormat="1" ht="18.75">
      <c r="K1770" s="17"/>
      <c r="L1770" s="17"/>
      <c r="M1770" s="17"/>
      <c r="N1770" s="17"/>
      <c r="O1770" s="17"/>
      <c r="Q1770" s="17"/>
    </row>
    <row r="1771" spans="11:17" s="16" customFormat="1" ht="18.75">
      <c r="K1771" s="17"/>
      <c r="L1771" s="17"/>
      <c r="M1771" s="17"/>
      <c r="N1771" s="17"/>
      <c r="O1771" s="17"/>
      <c r="Q1771" s="17"/>
    </row>
    <row r="1772" spans="11:17" s="16" customFormat="1" ht="18.75">
      <c r="K1772" s="17"/>
      <c r="L1772" s="17"/>
      <c r="M1772" s="17"/>
      <c r="N1772" s="17"/>
      <c r="O1772" s="17"/>
      <c r="Q1772" s="17"/>
    </row>
    <row r="1773" spans="11:17" s="16" customFormat="1" ht="18.75">
      <c r="K1773" s="17"/>
      <c r="L1773" s="17"/>
      <c r="M1773" s="17"/>
      <c r="N1773" s="17"/>
      <c r="O1773" s="17"/>
      <c r="Q1773" s="17"/>
    </row>
    <row r="1774" spans="11:17" s="16" customFormat="1" ht="18.75">
      <c r="K1774" s="17"/>
      <c r="L1774" s="17"/>
      <c r="M1774" s="17"/>
      <c r="N1774" s="17"/>
      <c r="O1774" s="17"/>
      <c r="Q1774" s="17"/>
    </row>
    <row r="1775" spans="11:17" s="16" customFormat="1" ht="18.75">
      <c r="K1775" s="17"/>
      <c r="L1775" s="17"/>
      <c r="M1775" s="17"/>
      <c r="N1775" s="17"/>
      <c r="O1775" s="17"/>
      <c r="Q1775" s="17"/>
    </row>
    <row r="1776" spans="11:17" s="16" customFormat="1" ht="18.75">
      <c r="K1776" s="17"/>
      <c r="L1776" s="17"/>
      <c r="M1776" s="17"/>
      <c r="N1776" s="17"/>
      <c r="O1776" s="17"/>
      <c r="Q1776" s="17"/>
    </row>
    <row r="1777" spans="11:17" s="16" customFormat="1" ht="18.75">
      <c r="K1777" s="17"/>
      <c r="L1777" s="17"/>
      <c r="M1777" s="17"/>
      <c r="N1777" s="17"/>
      <c r="O1777" s="17"/>
      <c r="Q1777" s="17"/>
    </row>
    <row r="1778" spans="11:17" s="16" customFormat="1" ht="18.75">
      <c r="K1778" s="17"/>
      <c r="L1778" s="17"/>
      <c r="M1778" s="17"/>
      <c r="N1778" s="17"/>
      <c r="O1778" s="17"/>
      <c r="Q1778" s="17"/>
    </row>
    <row r="1779" spans="11:17" s="16" customFormat="1" ht="18.75">
      <c r="K1779" s="17"/>
      <c r="L1779" s="17"/>
      <c r="M1779" s="17"/>
      <c r="N1779" s="17"/>
      <c r="O1779" s="17"/>
      <c r="Q1779" s="17"/>
    </row>
    <row r="1780" spans="11:17" s="16" customFormat="1" ht="18.75">
      <c r="K1780" s="17"/>
      <c r="L1780" s="17"/>
      <c r="M1780" s="17"/>
      <c r="N1780" s="17"/>
      <c r="O1780" s="17"/>
      <c r="Q1780" s="17"/>
    </row>
    <row r="1781" spans="11:17" s="16" customFormat="1" ht="18.75">
      <c r="K1781" s="17"/>
      <c r="L1781" s="17"/>
      <c r="M1781" s="17"/>
      <c r="N1781" s="17"/>
      <c r="O1781" s="17"/>
      <c r="Q1781" s="17"/>
    </row>
    <row r="1782" spans="11:17" s="16" customFormat="1" ht="18.75">
      <c r="K1782" s="17"/>
      <c r="L1782" s="17"/>
      <c r="M1782" s="17"/>
      <c r="N1782" s="17"/>
      <c r="O1782" s="17"/>
      <c r="Q1782" s="17"/>
    </row>
    <row r="1783" spans="11:17" s="16" customFormat="1" ht="18.75">
      <c r="K1783" s="17"/>
      <c r="L1783" s="17"/>
      <c r="M1783" s="17"/>
      <c r="N1783" s="17"/>
      <c r="O1783" s="17"/>
      <c r="Q1783" s="17"/>
    </row>
    <row r="1784" spans="11:17" s="16" customFormat="1" ht="18.75">
      <c r="K1784" s="17"/>
      <c r="L1784" s="17"/>
      <c r="M1784" s="17"/>
      <c r="N1784" s="17"/>
      <c r="O1784" s="17"/>
      <c r="Q1784" s="17"/>
    </row>
    <row r="1785" spans="11:17" s="16" customFormat="1" ht="18.75">
      <c r="K1785" s="17"/>
      <c r="L1785" s="17"/>
      <c r="M1785" s="17"/>
      <c r="N1785" s="17"/>
      <c r="O1785" s="17"/>
      <c r="Q1785" s="17"/>
    </row>
    <row r="1786" spans="11:17" s="16" customFormat="1" ht="18.75">
      <c r="K1786" s="17"/>
      <c r="L1786" s="17"/>
      <c r="M1786" s="17"/>
      <c r="N1786" s="17"/>
      <c r="O1786" s="17"/>
      <c r="Q1786" s="17"/>
    </row>
    <row r="1787" spans="11:17" s="16" customFormat="1" ht="18.75">
      <c r="K1787" s="17"/>
      <c r="L1787" s="17"/>
      <c r="M1787" s="17"/>
      <c r="N1787" s="17"/>
      <c r="O1787" s="17"/>
      <c r="Q1787" s="17"/>
    </row>
    <row r="1788" spans="11:17" s="16" customFormat="1" ht="18.75">
      <c r="K1788" s="17"/>
      <c r="L1788" s="17"/>
      <c r="M1788" s="17"/>
      <c r="N1788" s="17"/>
      <c r="O1788" s="17"/>
      <c r="Q1788" s="17"/>
    </row>
    <row r="1789" spans="11:17" s="16" customFormat="1" ht="18.75">
      <c r="K1789" s="17"/>
      <c r="L1789" s="17"/>
      <c r="M1789" s="17"/>
      <c r="N1789" s="17"/>
      <c r="O1789" s="17"/>
      <c r="Q1789" s="17"/>
    </row>
    <row r="1790" spans="11:17" s="16" customFormat="1" ht="18.75">
      <c r="K1790" s="17"/>
      <c r="L1790" s="17"/>
      <c r="M1790" s="17"/>
      <c r="N1790" s="17"/>
      <c r="O1790" s="17"/>
      <c r="Q1790" s="17"/>
    </row>
    <row r="1791" spans="11:17" s="16" customFormat="1" ht="18.75">
      <c r="K1791" s="17"/>
      <c r="L1791" s="17"/>
      <c r="M1791" s="17"/>
      <c r="N1791" s="17"/>
      <c r="O1791" s="17"/>
      <c r="Q1791" s="17"/>
    </row>
    <row r="1792" spans="11:17" s="16" customFormat="1" ht="18.75">
      <c r="K1792" s="17"/>
      <c r="L1792" s="17"/>
      <c r="M1792" s="17"/>
      <c r="N1792" s="17"/>
      <c r="O1792" s="17"/>
      <c r="Q1792" s="17"/>
    </row>
    <row r="1793" spans="11:17" s="16" customFormat="1" ht="18.75">
      <c r="K1793" s="17"/>
      <c r="L1793" s="17"/>
      <c r="M1793" s="17"/>
      <c r="N1793" s="17"/>
      <c r="O1793" s="17"/>
      <c r="Q1793" s="17"/>
    </row>
    <row r="1794" spans="11:17" s="16" customFormat="1" ht="18.75">
      <c r="K1794" s="17"/>
      <c r="L1794" s="17"/>
      <c r="M1794" s="17"/>
      <c r="N1794" s="17"/>
      <c r="O1794" s="17"/>
      <c r="Q1794" s="17"/>
    </row>
    <row r="1795" spans="11:17" s="16" customFormat="1" ht="18.75">
      <c r="K1795" s="17"/>
      <c r="L1795" s="17"/>
      <c r="M1795" s="17"/>
      <c r="N1795" s="17"/>
      <c r="O1795" s="17"/>
      <c r="Q1795" s="17"/>
    </row>
    <row r="1796" spans="11:17" s="16" customFormat="1" ht="18.75">
      <c r="K1796" s="17"/>
      <c r="L1796" s="17"/>
      <c r="M1796" s="17"/>
      <c r="N1796" s="17"/>
      <c r="O1796" s="17"/>
      <c r="Q1796" s="17"/>
    </row>
    <row r="1797" spans="11:17" s="16" customFormat="1" ht="18.75">
      <c r="K1797" s="17"/>
      <c r="L1797" s="17"/>
      <c r="M1797" s="17"/>
      <c r="N1797" s="17"/>
      <c r="O1797" s="17"/>
      <c r="Q1797" s="17"/>
    </row>
    <row r="1798" spans="11:17" s="16" customFormat="1" ht="18.75">
      <c r="K1798" s="17"/>
      <c r="L1798" s="17"/>
      <c r="M1798" s="17"/>
      <c r="N1798" s="17"/>
      <c r="O1798" s="17"/>
      <c r="Q1798" s="17"/>
    </row>
    <row r="1799" spans="11:17" s="16" customFormat="1" ht="18.75">
      <c r="K1799" s="17"/>
      <c r="L1799" s="17"/>
      <c r="M1799" s="17"/>
      <c r="N1799" s="17"/>
      <c r="O1799" s="17"/>
      <c r="Q1799" s="17"/>
    </row>
    <row r="1800" spans="11:17" s="16" customFormat="1" ht="18.75">
      <c r="K1800" s="17"/>
      <c r="L1800" s="17"/>
      <c r="M1800" s="17"/>
      <c r="N1800" s="17"/>
      <c r="O1800" s="17"/>
      <c r="Q1800" s="17"/>
    </row>
    <row r="1801" spans="11:17" s="16" customFormat="1" ht="18.75">
      <c r="K1801" s="17"/>
      <c r="L1801" s="17"/>
      <c r="M1801" s="17"/>
      <c r="N1801" s="17"/>
      <c r="O1801" s="17"/>
      <c r="Q1801" s="17"/>
    </row>
    <row r="1802" spans="11:17" s="16" customFormat="1" ht="18.75">
      <c r="K1802" s="17"/>
      <c r="L1802" s="17"/>
      <c r="M1802" s="17"/>
      <c r="N1802" s="17"/>
      <c r="O1802" s="17"/>
      <c r="Q1802" s="17"/>
    </row>
    <row r="1803" spans="11:17" s="16" customFormat="1" ht="18.75">
      <c r="K1803" s="17"/>
      <c r="L1803" s="17"/>
      <c r="M1803" s="17"/>
      <c r="N1803" s="17"/>
      <c r="O1803" s="17"/>
      <c r="Q1803" s="17"/>
    </row>
    <row r="1804" spans="11:17" s="16" customFormat="1" ht="18.75">
      <c r="K1804" s="17"/>
      <c r="L1804" s="17"/>
      <c r="M1804" s="17"/>
      <c r="N1804" s="17"/>
      <c r="O1804" s="17"/>
      <c r="Q1804" s="17"/>
    </row>
    <row r="1805" spans="11:17" s="16" customFormat="1" ht="18.75">
      <c r="K1805" s="17"/>
      <c r="L1805" s="17"/>
      <c r="M1805" s="17"/>
      <c r="N1805" s="17"/>
      <c r="O1805" s="17"/>
      <c r="Q1805" s="17"/>
    </row>
    <row r="1806" spans="11:17" s="16" customFormat="1" ht="18.75">
      <c r="K1806" s="17"/>
      <c r="L1806" s="17"/>
      <c r="M1806" s="17"/>
      <c r="N1806" s="17"/>
      <c r="O1806" s="17"/>
      <c r="Q1806" s="17"/>
    </row>
    <row r="1807" spans="11:17" s="16" customFormat="1" ht="18.75">
      <c r="K1807" s="17"/>
      <c r="L1807" s="17"/>
      <c r="M1807" s="17"/>
      <c r="N1807" s="17"/>
      <c r="O1807" s="17"/>
      <c r="Q1807" s="17"/>
    </row>
    <row r="1808" spans="11:17" s="16" customFormat="1" ht="18.75">
      <c r="K1808" s="17"/>
      <c r="L1808" s="17"/>
      <c r="M1808" s="17"/>
      <c r="N1808" s="17"/>
      <c r="O1808" s="17"/>
      <c r="Q1808" s="17"/>
    </row>
    <row r="1809" spans="11:17" s="16" customFormat="1" ht="18.75">
      <c r="K1809" s="17"/>
      <c r="L1809" s="17"/>
      <c r="M1809" s="17"/>
      <c r="N1809" s="17"/>
      <c r="O1809" s="17"/>
      <c r="Q1809" s="17"/>
    </row>
    <row r="1810" spans="11:17" s="16" customFormat="1" ht="18.75">
      <c r="K1810" s="17"/>
      <c r="L1810" s="17"/>
      <c r="M1810" s="17"/>
      <c r="N1810" s="17"/>
      <c r="O1810" s="17"/>
      <c r="Q1810" s="17"/>
    </row>
    <row r="1811" spans="11:17" s="16" customFormat="1" ht="18.75">
      <c r="K1811" s="17"/>
      <c r="L1811" s="17"/>
      <c r="M1811" s="17"/>
      <c r="N1811" s="17"/>
      <c r="O1811" s="17"/>
      <c r="Q1811" s="17"/>
    </row>
    <row r="1812" spans="11:17" s="16" customFormat="1" ht="18.75">
      <c r="K1812" s="17"/>
      <c r="L1812" s="17"/>
      <c r="M1812" s="17"/>
      <c r="N1812" s="17"/>
      <c r="O1812" s="17"/>
      <c r="Q1812" s="17"/>
    </row>
    <row r="1813" spans="11:17" s="16" customFormat="1" ht="18.75">
      <c r="K1813" s="17"/>
      <c r="L1813" s="17"/>
      <c r="M1813" s="17"/>
      <c r="N1813" s="17"/>
      <c r="O1813" s="17"/>
      <c r="Q1813" s="17"/>
    </row>
    <row r="1814" spans="11:17" s="16" customFormat="1" ht="18.75">
      <c r="K1814" s="17"/>
      <c r="L1814" s="17"/>
      <c r="M1814" s="17"/>
      <c r="N1814" s="17"/>
      <c r="O1814" s="17"/>
      <c r="Q1814" s="17"/>
    </row>
    <row r="1815" spans="11:17" s="16" customFormat="1" ht="18.75">
      <c r="K1815" s="17"/>
      <c r="L1815" s="17"/>
      <c r="M1815" s="17"/>
      <c r="N1815" s="17"/>
      <c r="O1815" s="17"/>
      <c r="Q1815" s="17"/>
    </row>
    <row r="1816" spans="11:17" s="16" customFormat="1" ht="18.75">
      <c r="K1816" s="17"/>
      <c r="L1816" s="17"/>
      <c r="M1816" s="17"/>
      <c r="N1816" s="17"/>
      <c r="O1816" s="17"/>
      <c r="Q1816" s="17"/>
    </row>
    <row r="1817" spans="11:17" s="16" customFormat="1" ht="18.75">
      <c r="K1817" s="17"/>
      <c r="L1817" s="17"/>
      <c r="M1817" s="17"/>
      <c r="N1817" s="17"/>
      <c r="O1817" s="17"/>
      <c r="Q1817" s="17"/>
    </row>
    <row r="1818" spans="11:17" s="16" customFormat="1" ht="18.75">
      <c r="K1818" s="17"/>
      <c r="L1818" s="17"/>
      <c r="M1818" s="17"/>
      <c r="N1818" s="17"/>
      <c r="O1818" s="17"/>
      <c r="Q1818" s="17"/>
    </row>
    <row r="1819" spans="11:17" s="16" customFormat="1" ht="18.75">
      <c r="K1819" s="17"/>
      <c r="L1819" s="17"/>
      <c r="M1819" s="17"/>
      <c r="N1819" s="17"/>
      <c r="O1819" s="17"/>
      <c r="Q1819" s="17"/>
    </row>
    <row r="1820" spans="11:17" s="16" customFormat="1" ht="18.75">
      <c r="K1820" s="17"/>
      <c r="L1820" s="17"/>
      <c r="M1820" s="17"/>
      <c r="N1820" s="17"/>
      <c r="O1820" s="17"/>
      <c r="Q1820" s="17"/>
    </row>
    <row r="1821" spans="11:17" s="16" customFormat="1" ht="18.75">
      <c r="K1821" s="17"/>
      <c r="L1821" s="17"/>
      <c r="M1821" s="17"/>
      <c r="N1821" s="17"/>
      <c r="O1821" s="17"/>
      <c r="Q1821" s="17"/>
    </row>
    <row r="1822" spans="11:17" s="16" customFormat="1" ht="18.75">
      <c r="K1822" s="17"/>
      <c r="L1822" s="17"/>
      <c r="M1822" s="17"/>
      <c r="N1822" s="17"/>
      <c r="O1822" s="17"/>
      <c r="Q1822" s="17"/>
    </row>
    <row r="1823" spans="11:17" s="16" customFormat="1" ht="18.75">
      <c r="K1823" s="17"/>
      <c r="L1823" s="17"/>
      <c r="M1823" s="17"/>
      <c r="N1823" s="17"/>
      <c r="O1823" s="17"/>
      <c r="Q1823" s="17"/>
    </row>
    <row r="1824" spans="11:17" s="16" customFormat="1" ht="18.75">
      <c r="K1824" s="17"/>
      <c r="L1824" s="17"/>
      <c r="M1824" s="17"/>
      <c r="N1824" s="17"/>
      <c r="O1824" s="17"/>
      <c r="Q1824" s="17"/>
    </row>
    <row r="1825" spans="11:17" s="16" customFormat="1" ht="18.75">
      <c r="K1825" s="17"/>
      <c r="L1825" s="17"/>
      <c r="M1825" s="17"/>
      <c r="N1825" s="17"/>
      <c r="O1825" s="17"/>
      <c r="Q1825" s="17"/>
    </row>
    <row r="1826" spans="11:17" s="16" customFormat="1" ht="18.75">
      <c r="K1826" s="17"/>
      <c r="L1826" s="17"/>
      <c r="M1826" s="17"/>
      <c r="N1826" s="17"/>
      <c r="O1826" s="17"/>
      <c r="Q1826" s="17"/>
    </row>
    <row r="1827" spans="11:17" s="16" customFormat="1" ht="18.75">
      <c r="K1827" s="17"/>
      <c r="L1827" s="17"/>
      <c r="M1827" s="17"/>
      <c r="N1827" s="17"/>
      <c r="O1827" s="17"/>
      <c r="Q1827" s="17"/>
    </row>
    <row r="1828" spans="11:17" s="16" customFormat="1" ht="18.75">
      <c r="K1828" s="17"/>
      <c r="L1828" s="17"/>
      <c r="M1828" s="17"/>
      <c r="N1828" s="17"/>
      <c r="O1828" s="17"/>
      <c r="Q1828" s="17"/>
    </row>
    <row r="1829" spans="11:17" s="16" customFormat="1" ht="18.75">
      <c r="K1829" s="17"/>
      <c r="L1829" s="17"/>
      <c r="M1829" s="17"/>
      <c r="N1829" s="17"/>
      <c r="O1829" s="17"/>
      <c r="Q1829" s="17"/>
    </row>
    <row r="1830" spans="11:17" s="16" customFormat="1" ht="18.75">
      <c r="K1830" s="17"/>
      <c r="L1830" s="17"/>
      <c r="M1830" s="17"/>
      <c r="N1830" s="17"/>
      <c r="O1830" s="17"/>
      <c r="Q1830" s="17"/>
    </row>
    <row r="1831" spans="11:17" s="16" customFormat="1" ht="18.75">
      <c r="K1831" s="17"/>
      <c r="L1831" s="17"/>
      <c r="M1831" s="17"/>
      <c r="N1831" s="17"/>
      <c r="O1831" s="17"/>
      <c r="Q1831" s="17"/>
    </row>
    <row r="1832" spans="11:17" s="16" customFormat="1" ht="18.75">
      <c r="K1832" s="17"/>
      <c r="L1832" s="17"/>
      <c r="M1832" s="17"/>
      <c r="N1832" s="17"/>
      <c r="O1832" s="17"/>
      <c r="Q1832" s="17"/>
    </row>
    <row r="1833" spans="11:17" s="16" customFormat="1" ht="18.75">
      <c r="K1833" s="17"/>
      <c r="L1833" s="17"/>
      <c r="M1833" s="17"/>
      <c r="N1833" s="17"/>
      <c r="O1833" s="17"/>
      <c r="Q1833" s="17"/>
    </row>
    <row r="1834" spans="11:17" s="16" customFormat="1" ht="18.75">
      <c r="K1834" s="17"/>
      <c r="L1834" s="17"/>
      <c r="M1834" s="17"/>
      <c r="N1834" s="17"/>
      <c r="O1834" s="17"/>
      <c r="Q1834" s="17"/>
    </row>
    <row r="1835" spans="11:17" s="16" customFormat="1" ht="18.75">
      <c r="K1835" s="17"/>
      <c r="L1835" s="17"/>
      <c r="M1835" s="17"/>
      <c r="N1835" s="17"/>
      <c r="O1835" s="17"/>
      <c r="Q1835" s="17"/>
    </row>
    <row r="1836" spans="11:17" s="16" customFormat="1" ht="18.75">
      <c r="K1836" s="17"/>
      <c r="L1836" s="17"/>
      <c r="M1836" s="17"/>
      <c r="N1836" s="17"/>
      <c r="O1836" s="17"/>
      <c r="Q1836" s="17"/>
    </row>
    <row r="1837" spans="11:17" s="16" customFormat="1" ht="18.75">
      <c r="K1837" s="17"/>
      <c r="L1837" s="17"/>
      <c r="M1837" s="17"/>
      <c r="N1837" s="17"/>
      <c r="O1837" s="17"/>
      <c r="Q1837" s="17"/>
    </row>
    <row r="1838" spans="11:17" s="16" customFormat="1" ht="18.75">
      <c r="K1838" s="17"/>
      <c r="L1838" s="17"/>
      <c r="M1838" s="17"/>
      <c r="N1838" s="17"/>
      <c r="O1838" s="17"/>
      <c r="Q1838" s="17"/>
    </row>
    <row r="1839" spans="11:17" s="16" customFormat="1" ht="18.75">
      <c r="K1839" s="17"/>
      <c r="L1839" s="17"/>
      <c r="M1839" s="17"/>
      <c r="N1839" s="17"/>
      <c r="O1839" s="17"/>
      <c r="Q1839" s="17"/>
    </row>
    <row r="1840" spans="11:17" s="16" customFormat="1" ht="18.75">
      <c r="K1840" s="17"/>
      <c r="L1840" s="17"/>
      <c r="M1840" s="17"/>
      <c r="N1840" s="17"/>
      <c r="O1840" s="17"/>
      <c r="Q1840" s="17"/>
    </row>
    <row r="1841" spans="11:17" s="16" customFormat="1" ht="18.75">
      <c r="K1841" s="17"/>
      <c r="L1841" s="17"/>
      <c r="M1841" s="17"/>
      <c r="N1841" s="17"/>
      <c r="O1841" s="17"/>
      <c r="Q1841" s="17"/>
    </row>
    <row r="1842" spans="11:17" s="16" customFormat="1" ht="18.75">
      <c r="K1842" s="17"/>
      <c r="L1842" s="17"/>
      <c r="M1842" s="17"/>
      <c r="N1842" s="17"/>
      <c r="O1842" s="17"/>
      <c r="Q1842" s="17"/>
    </row>
    <row r="1843" spans="11:17" s="16" customFormat="1" ht="18.75">
      <c r="K1843" s="17"/>
      <c r="L1843" s="17"/>
      <c r="M1843" s="17"/>
      <c r="N1843" s="17"/>
      <c r="O1843" s="17"/>
      <c r="Q1843" s="17"/>
    </row>
    <row r="1844" spans="11:17" s="16" customFormat="1" ht="18.75">
      <c r="K1844" s="17"/>
      <c r="L1844" s="17"/>
      <c r="M1844" s="17"/>
      <c r="N1844" s="17"/>
      <c r="O1844" s="17"/>
      <c r="Q1844" s="17"/>
    </row>
    <row r="1845" spans="11:17" s="16" customFormat="1" ht="18.75">
      <c r="K1845" s="17"/>
      <c r="L1845" s="17"/>
      <c r="M1845" s="17"/>
      <c r="N1845" s="17"/>
      <c r="O1845" s="17"/>
      <c r="Q1845" s="17"/>
    </row>
    <row r="1846" spans="11:17" s="16" customFormat="1" ht="18.75">
      <c r="K1846" s="17"/>
      <c r="L1846" s="17"/>
      <c r="M1846" s="17"/>
      <c r="N1846" s="17"/>
      <c r="O1846" s="17"/>
      <c r="Q1846" s="17"/>
    </row>
    <row r="1847" spans="11:17" s="16" customFormat="1" ht="18.75">
      <c r="K1847" s="17"/>
      <c r="L1847" s="17"/>
      <c r="M1847" s="17"/>
      <c r="N1847" s="17"/>
      <c r="O1847" s="17"/>
      <c r="Q1847" s="17"/>
    </row>
    <row r="1848" spans="11:17" s="16" customFormat="1" ht="18.75">
      <c r="K1848" s="17"/>
      <c r="L1848" s="17"/>
      <c r="M1848" s="17"/>
      <c r="N1848" s="17"/>
      <c r="O1848" s="17"/>
      <c r="Q1848" s="17"/>
    </row>
    <row r="1849" spans="11:17" s="16" customFormat="1" ht="18.75">
      <c r="K1849" s="17"/>
      <c r="L1849" s="17"/>
      <c r="M1849" s="17"/>
      <c r="N1849" s="17"/>
      <c r="O1849" s="17"/>
      <c r="Q1849" s="17"/>
    </row>
    <row r="1850" spans="11:17" s="16" customFormat="1" ht="18.75">
      <c r="K1850" s="17"/>
      <c r="L1850" s="17"/>
      <c r="M1850" s="17"/>
      <c r="N1850" s="17"/>
      <c r="O1850" s="17"/>
      <c r="Q1850" s="17"/>
    </row>
    <row r="1851" spans="11:17" s="16" customFormat="1" ht="18.75">
      <c r="K1851" s="17"/>
      <c r="L1851" s="17"/>
      <c r="M1851" s="17"/>
      <c r="N1851" s="17"/>
      <c r="O1851" s="17"/>
      <c r="Q1851" s="17"/>
    </row>
    <row r="1852" spans="11:17" s="16" customFormat="1" ht="18.75">
      <c r="K1852" s="17"/>
      <c r="L1852" s="17"/>
      <c r="M1852" s="17"/>
      <c r="N1852" s="17"/>
      <c r="O1852" s="17"/>
      <c r="Q1852" s="17"/>
    </row>
    <row r="1853" spans="11:17" s="16" customFormat="1" ht="18.75">
      <c r="K1853" s="17"/>
      <c r="L1853" s="17"/>
      <c r="M1853" s="17"/>
      <c r="N1853" s="17"/>
      <c r="O1853" s="17"/>
      <c r="Q1853" s="17"/>
    </row>
    <row r="1854" spans="11:17" s="16" customFormat="1" ht="18.75">
      <c r="K1854" s="17"/>
      <c r="L1854" s="17"/>
      <c r="M1854" s="17"/>
      <c r="N1854" s="17"/>
      <c r="O1854" s="17"/>
      <c r="Q1854" s="17"/>
    </row>
    <row r="1855" spans="11:17" s="16" customFormat="1" ht="18.75">
      <c r="K1855" s="17"/>
      <c r="L1855" s="17"/>
      <c r="M1855" s="17"/>
      <c r="N1855" s="17"/>
      <c r="O1855" s="17"/>
      <c r="Q1855" s="17"/>
    </row>
    <row r="1856" spans="11:17" s="16" customFormat="1" ht="18.75">
      <c r="K1856" s="17"/>
      <c r="L1856" s="17"/>
      <c r="M1856" s="17"/>
      <c r="N1856" s="17"/>
      <c r="O1856" s="17"/>
      <c r="Q1856" s="17"/>
    </row>
    <row r="1857" spans="11:17" s="16" customFormat="1" ht="18.75">
      <c r="K1857" s="17"/>
      <c r="L1857" s="17"/>
      <c r="M1857" s="17"/>
      <c r="N1857" s="17"/>
      <c r="O1857" s="17"/>
      <c r="Q1857" s="17"/>
    </row>
    <row r="1858" spans="11:17" s="16" customFormat="1" ht="18.75">
      <c r="K1858" s="17"/>
      <c r="L1858" s="17"/>
      <c r="M1858" s="17"/>
      <c r="N1858" s="17"/>
      <c r="O1858" s="17"/>
      <c r="Q1858" s="17"/>
    </row>
    <row r="1859" spans="11:17" s="16" customFormat="1" ht="18.75">
      <c r="K1859" s="17"/>
      <c r="L1859" s="17"/>
      <c r="M1859" s="17"/>
      <c r="N1859" s="17"/>
      <c r="O1859" s="17"/>
      <c r="Q1859" s="17"/>
    </row>
    <row r="1860" spans="11:17" s="16" customFormat="1" ht="18.75">
      <c r="K1860" s="17"/>
      <c r="L1860" s="17"/>
      <c r="M1860" s="17"/>
      <c r="N1860" s="17"/>
      <c r="O1860" s="17"/>
      <c r="Q1860" s="17"/>
    </row>
    <row r="1861" spans="11:17" s="16" customFormat="1" ht="18.75">
      <c r="K1861" s="17"/>
      <c r="L1861" s="17"/>
      <c r="M1861" s="17"/>
      <c r="N1861" s="17"/>
      <c r="O1861" s="17"/>
      <c r="Q1861" s="17"/>
    </row>
    <row r="1862" spans="11:17" s="16" customFormat="1" ht="18.75">
      <c r="K1862" s="17"/>
      <c r="L1862" s="17"/>
      <c r="M1862" s="17"/>
      <c r="N1862" s="17"/>
      <c r="O1862" s="17"/>
      <c r="Q1862" s="17"/>
    </row>
    <row r="1863" spans="11:17" s="16" customFormat="1" ht="18.75">
      <c r="K1863" s="17"/>
      <c r="L1863" s="17"/>
      <c r="M1863" s="17"/>
      <c r="N1863" s="17"/>
      <c r="O1863" s="17"/>
      <c r="Q1863" s="17"/>
    </row>
    <row r="1864" spans="11:17" s="16" customFormat="1" ht="18.75">
      <c r="K1864" s="17"/>
      <c r="L1864" s="17"/>
      <c r="M1864" s="17"/>
      <c r="N1864" s="17"/>
      <c r="O1864" s="17"/>
      <c r="Q1864" s="17"/>
    </row>
    <row r="1865" spans="11:17" s="16" customFormat="1" ht="18.75">
      <c r="K1865" s="17"/>
      <c r="L1865" s="17"/>
      <c r="M1865" s="17"/>
      <c r="N1865" s="17"/>
      <c r="O1865" s="17"/>
      <c r="Q1865" s="17"/>
    </row>
    <row r="1866" spans="11:17" s="16" customFormat="1" ht="18.75">
      <c r="K1866" s="17"/>
      <c r="L1866" s="17"/>
      <c r="M1866" s="17"/>
      <c r="N1866" s="17"/>
      <c r="O1866" s="17"/>
      <c r="Q1866" s="17"/>
    </row>
    <row r="1867" spans="11:17" s="16" customFormat="1" ht="18.75">
      <c r="K1867" s="17"/>
      <c r="L1867" s="17"/>
      <c r="M1867" s="17"/>
      <c r="N1867" s="17"/>
      <c r="O1867" s="17"/>
      <c r="Q1867" s="17"/>
    </row>
    <row r="1868" spans="2:17" s="16" customFormat="1" ht="18.75">
      <c r="B1868" s="1"/>
      <c r="C1868" s="1"/>
      <c r="K1868" s="17"/>
      <c r="L1868" s="17"/>
      <c r="M1868" s="17"/>
      <c r="N1868" s="17"/>
      <c r="O1868" s="17"/>
      <c r="Q1868" s="17"/>
    </row>
  </sheetData>
  <sheetProtection/>
  <autoFilter ref="A5:AB184"/>
  <mergeCells count="6">
    <mergeCell ref="F1:Q1"/>
    <mergeCell ref="AA186:AB186"/>
    <mergeCell ref="A3:AB3"/>
    <mergeCell ref="AA4:AB4"/>
    <mergeCell ref="AA1:AB2"/>
    <mergeCell ref="D7:G7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2019-04-03T08:41:05Z</cp:lastPrinted>
  <dcterms:created xsi:type="dcterms:W3CDTF">2002-12-15T14:10:12Z</dcterms:created>
  <dcterms:modified xsi:type="dcterms:W3CDTF">2019-04-03T08:41:27Z</dcterms:modified>
  <cp:category/>
  <cp:version/>
  <cp:contentType/>
  <cp:contentStatus/>
</cp:coreProperties>
</file>