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6285" firstSheet="2" activeTab="2"/>
  </bookViews>
  <sheets>
    <sheet name="рублей АС Бюджет" sheetId="1" r:id="rId1"/>
    <sheet name="тыс. рублей АС Бюджет " sheetId="2" r:id="rId2"/>
    <sheet name="2020" sheetId="3" r:id="rId3"/>
  </sheets>
  <definedNames>
    <definedName name="Дополнительные_данные_для_контроля">#REF!</definedName>
    <definedName name="Доходы">#REF!</definedName>
    <definedName name="_xlnm.Print_Titles" localSheetId="2">'2020'!$13:$13</definedName>
    <definedName name="Источники_финансирования">#REF!</definedName>
    <definedName name="Протокол_ошибок">#REF!</definedName>
    <definedName name="Расходы">#REF!</definedName>
    <definedName name="Справочно">#REF!</definedName>
  </definedNames>
  <calcPr fullCalcOnLoad="1"/>
</workbook>
</file>

<file path=xl/sharedStrings.xml><?xml version="1.0" encoding="utf-8"?>
<sst xmlns="http://schemas.openxmlformats.org/spreadsheetml/2006/main" count="130" uniqueCount="88">
  <si>
    <t>Налог на доходы физических лиц</t>
  </si>
  <si>
    <t>Единый сельскохозяйственный налог</t>
  </si>
  <si>
    <t xml:space="preserve">Государственная пошлина </t>
  </si>
  <si>
    <t>Штрафные санкции, возмещение ущерба</t>
  </si>
  <si>
    <t xml:space="preserve">Налог на прибыль организаций </t>
  </si>
  <si>
    <t xml:space="preserve">Единый налог на вмененный доход для отдельных видов деятельности </t>
  </si>
  <si>
    <t>ИТОГО налоговые и неналоговые доходы</t>
  </si>
  <si>
    <t>Неналоговые доходы</t>
  </si>
  <si>
    <t>в Курганиснком районе</t>
  </si>
  <si>
    <t>ВСЕГО ДОХОДОВ</t>
  </si>
  <si>
    <t>Налоговые доходы</t>
  </si>
  <si>
    <t>Плата за негативное воздействие на окружающую среду</t>
  </si>
  <si>
    <t>М. Н. Любакова</t>
  </si>
  <si>
    <t>тыс. руб.</t>
  </si>
  <si>
    <t>Безвозмездные перечисления , всего</t>
  </si>
  <si>
    <t>Прочие доходы от сдачи в аренду имущества</t>
  </si>
  <si>
    <t>Субвенции из краевого бюджета</t>
  </si>
  <si>
    <t>Дотации из краевого бюджета</t>
  </si>
  <si>
    <t>Субсидии из краевого бюджета</t>
  </si>
  <si>
    <t>Уточнение</t>
  </si>
  <si>
    <t>Безвозмездные перечисления из краевого бюджета</t>
  </si>
  <si>
    <t>Источники внутреннего финансирования, всего</t>
  </si>
  <si>
    <t>ИТОГО</t>
  </si>
  <si>
    <t>Бюджетные ссуды, в том числе</t>
  </si>
  <si>
    <t>Полученные бюджетные ссуды из бюджета субъекта РФ</t>
  </si>
  <si>
    <t>Погашение основной суммы задолженности</t>
  </si>
  <si>
    <t xml:space="preserve"> руб.</t>
  </si>
  <si>
    <t>Дивиденты по акциям</t>
  </si>
  <si>
    <t>Арендная плата за земли</t>
  </si>
  <si>
    <t>Возврат остатков субсидий и субвенций из бюджетов муниципальных районов</t>
  </si>
  <si>
    <t>Доходы от перечисления части прибыли муниципальных унитарных предприятий, остающейся после уплаты налогов и иных обязательных платежей, зачисляемой в местный бюджет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</si>
  <si>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</si>
  <si>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</si>
  <si>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Задолженность и перерасчёты по отменённым налогам и сборам</t>
  </si>
  <si>
    <t>Руководитель финансового управления ДФБК</t>
  </si>
  <si>
    <t xml:space="preserve">План 2008 год </t>
  </si>
  <si>
    <t>Уточнённый план 2008 год</t>
  </si>
  <si>
    <t>Сведения к  бюджету Курганинского района по доходам   2008 года.</t>
  </si>
  <si>
    <t>Транспортный налог</t>
  </si>
  <si>
    <t>Иные межбюджетные трансферты из краевого бюджета</t>
  </si>
  <si>
    <t>Иные межбюджетные трансферты из бюджетов поселений</t>
  </si>
  <si>
    <t>Остатки средств на 1.01.08 года, направленные на расходы и возврат субсидий и субвенций</t>
  </si>
  <si>
    <t>АС Бюджет</t>
  </si>
  <si>
    <t>Доходы бюджетов муниципальных районов от возврата остатков субсидий и субвенций прошлых лет из бюджетов поселений</t>
  </si>
  <si>
    <t>Код</t>
  </si>
  <si>
    <t>Сумма тыс. рублей</t>
  </si>
  <si>
    <t>Источники внутреннего финансирования дефицита бюджета, всего</t>
  </si>
  <si>
    <t>Бюджетные кредиты от других бюджетов бюджетной системы Российской Федерации</t>
  </si>
  <si>
    <t>Изменение остатков средств 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</si>
  <si>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</si>
  <si>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</si>
  <si>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</si>
  <si>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</si>
  <si>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</si>
  <si>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</si>
  <si>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</si>
  <si>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</si>
  <si>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</si>
  <si>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</si>
  <si>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</si>
  <si>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</si>
  <si>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 xml:space="preserve">000 01 05 02 01 00 0000 610 </t>
  </si>
  <si>
    <t>000 01 00 00 00 00 0000 000 </t>
  </si>
  <si>
    <t>000 01 03 00 00 00 0000 000 </t>
  </si>
  <si>
    <t xml:space="preserve">                                                                         от                                     № </t>
  </si>
  <si>
    <t xml:space="preserve">                                                                               УТВЕРЖДЕНЫ</t>
  </si>
  <si>
    <t>Наименование групп, подгрупп, статей, подстатей, элементов, программ (подпрограмм), кодов вида (подвида, аналитической группы) источников внутреннего финансирования дефицита бюджета</t>
  </si>
  <si>
    <t xml:space="preserve">                                                                               решением Совета Воздвиженского</t>
  </si>
  <si>
    <t xml:space="preserve">                                                                                        сельского поселения </t>
  </si>
  <si>
    <t xml:space="preserve">                                                                                      Курганинского района</t>
  </si>
  <si>
    <t>000 01 03 01 00 10 0000 710 </t>
  </si>
  <si>
    <t>000 01 03 01 00 00 0000 700</t>
  </si>
  <si>
    <t>000 01 03 01 00 00 0000 000 </t>
  </si>
  <si>
    <t xml:space="preserve"> Бюджетные кредиты от других бюджетов бюджетной системы
 Российской Федерации в валюте Российской Федерации
</t>
  </si>
  <si>
    <t>000 01 03 01 00 00 0000 800 </t>
  </si>
  <si>
    <t>000 01 03 01 00 10 0000 810 </t>
  </si>
  <si>
    <t>000 01 05 02 01 10 0000 510</t>
  </si>
  <si>
    <t>000 01 05 02 01 10 0000 610</t>
  </si>
  <si>
    <t xml:space="preserve">Начальник финансового отдела администрации </t>
  </si>
  <si>
    <t xml:space="preserve">                                                                                ПРИЛОЖЕНИЕ № 9</t>
  </si>
  <si>
    <t>Воздвиженского сельского поселения                                                                       И.В. Дивеева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</si>
  <si>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</si>
  <si>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</si>
  <si>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</si>
  <si>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</si>
  <si>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</si>
  <si>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</si>
  <si>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r>
      <t>Источники внутреннего финансирования дефицита  бюджета Воздвиженского сельского поселения Курганинского района , перечень статей источников финансирования дефицитов бюджетов                  на  2022 год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</si>
</sst>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"/>
    <numFmt numFmtId="181" formatCode="_-* #"/>
    <numFmt numFmtId="182" formatCode="_-* #,##0.0\ _р_._-;\-* #,##0.0\ _р_._-;_-* &quot;-&quot;??\ _р_._-;_-@_-"/>
    <numFmt numFmtId="183" formatCode="_-* #,##0\ _р_._-;\-* #,##0\ _р_._-;_-* &quot;-&quot;??\ _р_._-;_-@_-"/>
    <numFmt numFmtId="184" formatCode="0.0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2"/>
      <name val="Courier New"/>
      <family val="3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7"/>
      <name val="Arial Cyr"/>
      <family val="0"/>
    </font>
    <font>
      <b/>
      <sz val="14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right" wrapText="1"/>
    </xf>
    <xf numFmtId="2" fontId="6" fillId="32" borderId="18" xfId="0" applyNumberFormat="1" applyFont="1" applyFill="1" applyBorder="1" applyAlignment="1">
      <alignment horizontal="right" wrapText="1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32" borderId="10" xfId="0" applyNumberFormat="1" applyFont="1" applyFill="1" applyBorder="1" applyAlignment="1">
      <alignment horizontal="right" wrapText="1"/>
    </xf>
    <xf numFmtId="2" fontId="6" fillId="32" borderId="19" xfId="0" applyNumberFormat="1" applyFont="1" applyFill="1" applyBorder="1" applyAlignment="1">
      <alignment horizontal="right"/>
    </xf>
    <xf numFmtId="2" fontId="6" fillId="32" borderId="20" xfId="0" applyNumberFormat="1" applyFont="1" applyFill="1" applyBorder="1" applyAlignment="1">
      <alignment horizontal="right"/>
    </xf>
    <xf numFmtId="2" fontId="6" fillId="0" borderId="16" xfId="0" applyNumberFormat="1" applyFont="1" applyBorder="1" applyAlignment="1">
      <alignment horizontal="right" wrapText="1" shrinkToFit="1"/>
    </xf>
    <xf numFmtId="2" fontId="6" fillId="0" borderId="10" xfId="0" applyNumberFormat="1" applyFont="1" applyBorder="1" applyAlignment="1">
      <alignment horizontal="right" wrapText="1" shrinkToFit="1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/>
    </xf>
    <xf numFmtId="2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wrapText="1"/>
    </xf>
    <xf numFmtId="2" fontId="6" fillId="0" borderId="17" xfId="0" applyNumberFormat="1" applyFont="1" applyBorder="1" applyAlignment="1">
      <alignment horizontal="right" wrapText="1" shrinkToFit="1"/>
    </xf>
    <xf numFmtId="0" fontId="6" fillId="0" borderId="14" xfId="0" applyFont="1" applyBorder="1" applyAlignment="1">
      <alignment horizontal="left" vertical="center" wrapText="1" shrinkToFit="1"/>
    </xf>
    <xf numFmtId="184" fontId="6" fillId="32" borderId="10" xfId="0" applyNumberFormat="1" applyFont="1" applyFill="1" applyBorder="1" applyAlignment="1">
      <alignment horizontal="right" wrapText="1"/>
    </xf>
    <xf numFmtId="184" fontId="8" fillId="0" borderId="10" xfId="0" applyNumberFormat="1" applyFont="1" applyBorder="1" applyAlignment="1">
      <alignment horizontal="right"/>
    </xf>
    <xf numFmtId="184" fontId="8" fillId="0" borderId="10" xfId="0" applyNumberFormat="1" applyFont="1" applyBorder="1" applyAlignment="1">
      <alignment/>
    </xf>
    <xf numFmtId="184" fontId="8" fillId="0" borderId="18" xfId="0" applyNumberFormat="1" applyFont="1" applyBorder="1" applyAlignment="1">
      <alignment/>
    </xf>
    <xf numFmtId="184" fontId="6" fillId="32" borderId="18" xfId="0" applyNumberFormat="1" applyFont="1" applyFill="1" applyBorder="1" applyAlignment="1">
      <alignment horizontal="right" wrapText="1"/>
    </xf>
    <xf numFmtId="184" fontId="8" fillId="32" borderId="10" xfId="0" applyNumberFormat="1" applyFont="1" applyFill="1" applyBorder="1" applyAlignment="1">
      <alignment horizontal="right" wrapText="1"/>
    </xf>
    <xf numFmtId="184" fontId="6" fillId="32" borderId="19" xfId="0" applyNumberFormat="1" applyFont="1" applyFill="1" applyBorder="1" applyAlignment="1">
      <alignment horizontal="right"/>
    </xf>
    <xf numFmtId="184" fontId="6" fillId="32" borderId="20" xfId="0" applyNumberFormat="1" applyFont="1" applyFill="1" applyBorder="1" applyAlignment="1">
      <alignment horizontal="right"/>
    </xf>
    <xf numFmtId="184" fontId="6" fillId="0" borderId="16" xfId="0" applyNumberFormat="1" applyFont="1" applyBorder="1" applyAlignment="1">
      <alignment horizontal="right" wrapText="1" shrinkToFit="1"/>
    </xf>
    <xf numFmtId="184" fontId="6" fillId="0" borderId="17" xfId="0" applyNumberFormat="1" applyFont="1" applyBorder="1" applyAlignment="1">
      <alignment horizontal="right" wrapText="1" shrinkToFit="1"/>
    </xf>
    <xf numFmtId="184" fontId="6" fillId="0" borderId="10" xfId="0" applyNumberFormat="1" applyFont="1" applyBorder="1" applyAlignment="1">
      <alignment horizontal="right" wrapText="1" shrinkToFit="1"/>
    </xf>
    <xf numFmtId="184" fontId="6" fillId="0" borderId="18" xfId="0" applyNumberFormat="1" applyFont="1" applyBorder="1" applyAlignment="1">
      <alignment horizontal="right" wrapText="1" shrinkToFit="1"/>
    </xf>
    <xf numFmtId="184" fontId="8" fillId="0" borderId="21" xfId="0" applyNumberFormat="1" applyFont="1" applyBorder="1" applyAlignment="1">
      <alignment horizontal="right"/>
    </xf>
    <xf numFmtId="184" fontId="8" fillId="0" borderId="21" xfId="0" applyNumberFormat="1" applyFont="1" applyBorder="1" applyAlignment="1">
      <alignment/>
    </xf>
    <xf numFmtId="184" fontId="8" fillId="0" borderId="22" xfId="0" applyNumberFormat="1" applyFont="1" applyBorder="1" applyAlignment="1">
      <alignment/>
    </xf>
    <xf numFmtId="184" fontId="6" fillId="0" borderId="19" xfId="0" applyNumberFormat="1" applyFont="1" applyBorder="1" applyAlignment="1">
      <alignment horizontal="right"/>
    </xf>
    <xf numFmtId="184" fontId="6" fillId="0" borderId="20" xfId="0" applyNumberFormat="1" applyFont="1" applyBorder="1" applyAlignment="1">
      <alignment horizontal="right"/>
    </xf>
    <xf numFmtId="184" fontId="6" fillId="0" borderId="16" xfId="0" applyNumberFormat="1" applyFont="1" applyBorder="1" applyAlignment="1">
      <alignment horizontal="right"/>
    </xf>
    <xf numFmtId="184" fontId="6" fillId="0" borderId="10" xfId="0" applyNumberFormat="1" applyFont="1" applyBorder="1" applyAlignment="1">
      <alignment horizontal="right"/>
    </xf>
    <xf numFmtId="184" fontId="6" fillId="0" borderId="18" xfId="0" applyNumberFormat="1" applyFont="1" applyBorder="1" applyAlignment="1">
      <alignment horizontal="right"/>
    </xf>
    <xf numFmtId="184" fontId="8" fillId="0" borderId="19" xfId="0" applyNumberFormat="1" applyFont="1" applyBorder="1" applyAlignment="1">
      <alignment horizontal="right"/>
    </xf>
    <xf numFmtId="184" fontId="8" fillId="0" borderId="20" xfId="0" applyNumberFormat="1" applyFont="1" applyBorder="1" applyAlignment="1">
      <alignment/>
    </xf>
    <xf numFmtId="184" fontId="6" fillId="0" borderId="23" xfId="0" applyNumberFormat="1" applyFont="1" applyBorder="1" applyAlignment="1">
      <alignment horizontal="right"/>
    </xf>
    <xf numFmtId="184" fontId="6" fillId="0" borderId="24" xfId="0" applyNumberFormat="1" applyFont="1" applyBorder="1" applyAlignment="1">
      <alignment horizontal="right"/>
    </xf>
    <xf numFmtId="184" fontId="6" fillId="0" borderId="17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11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right" wrapText="1"/>
    </xf>
    <xf numFmtId="190" fontId="11" fillId="0" borderId="10" xfId="0" applyNumberFormat="1" applyFont="1" applyFill="1" applyBorder="1" applyAlignment="1">
      <alignment horizontal="right"/>
    </xf>
    <xf numFmtId="190" fontId="11" fillId="0" borderId="21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4">
      <selection activeCell="C5" sqref="C5:C24"/>
    </sheetView>
  </sheetViews>
  <sheetFormatPr defaultColWidth="9.00390625" defaultRowHeight="12.75"/>
  <cols>
    <col min="1" max="1" width="47.25390625" style="0" customWidth="1"/>
    <col min="2" max="2" width="15.375" style="0" bestFit="1" customWidth="1"/>
    <col min="3" max="3" width="14.00390625" style="0" customWidth="1"/>
    <col min="4" max="4" width="15.375" style="0" bestFit="1" customWidth="1"/>
  </cols>
  <sheetData>
    <row r="1" spans="1:4" ht="15.75">
      <c r="A1" s="94" t="s">
        <v>37</v>
      </c>
      <c r="B1" s="94"/>
      <c r="C1" s="94"/>
      <c r="D1" s="94"/>
    </row>
    <row r="2" spans="1:4" ht="16.5" thickBot="1">
      <c r="A2" s="4" t="s">
        <v>42</v>
      </c>
      <c r="B2" s="1"/>
      <c r="C2" s="1"/>
      <c r="D2" s="5" t="s">
        <v>26</v>
      </c>
    </row>
    <row r="3" spans="1:4" ht="31.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24">
        <f>SUM(B6:B12)</f>
        <v>189740000</v>
      </c>
      <c r="C5" s="24">
        <f>SUM(C6:C12)</f>
        <v>9500000</v>
      </c>
      <c r="D5" s="25">
        <f>SUM(D6:D12)</f>
        <v>199240000</v>
      </c>
    </row>
    <row r="6" spans="1:4" ht="15.75">
      <c r="A6" s="21" t="s">
        <v>4</v>
      </c>
      <c r="B6" s="26">
        <v>1500000</v>
      </c>
      <c r="C6" s="27"/>
      <c r="D6" s="28">
        <f aca="true" t="shared" si="0" ref="D6:D12">B6+C6</f>
        <v>1500000</v>
      </c>
    </row>
    <row r="7" spans="1:4" ht="15.75">
      <c r="A7" s="21" t="s">
        <v>0</v>
      </c>
      <c r="B7" s="26">
        <v>137500000</v>
      </c>
      <c r="C7" s="27">
        <v>8500000</v>
      </c>
      <c r="D7" s="28">
        <f t="shared" si="0"/>
        <v>146000000</v>
      </c>
    </row>
    <row r="8" spans="1:4" ht="31.5">
      <c r="A8" s="21" t="s">
        <v>5</v>
      </c>
      <c r="B8" s="26">
        <v>33000000</v>
      </c>
      <c r="C8" s="27"/>
      <c r="D8" s="28">
        <f t="shared" si="0"/>
        <v>33000000</v>
      </c>
    </row>
    <row r="9" spans="1:4" ht="15.75">
      <c r="A9" s="21" t="s">
        <v>1</v>
      </c>
      <c r="B9" s="26">
        <v>6000000</v>
      </c>
      <c r="C9" s="27">
        <v>1000000</v>
      </c>
      <c r="D9" s="28">
        <f t="shared" si="0"/>
        <v>7000000</v>
      </c>
    </row>
    <row r="10" spans="1:4" ht="15.75">
      <c r="A10" s="21" t="s">
        <v>38</v>
      </c>
      <c r="B10" s="26">
        <v>4840000</v>
      </c>
      <c r="C10" s="27"/>
      <c r="D10" s="28">
        <f t="shared" si="0"/>
        <v>4840000</v>
      </c>
    </row>
    <row r="11" spans="1:4" ht="15.75">
      <c r="A11" s="21" t="s">
        <v>2</v>
      </c>
      <c r="B11" s="26">
        <v>6900000</v>
      </c>
      <c r="C11" s="27"/>
      <c r="D11" s="28">
        <f t="shared" si="0"/>
        <v>6900000</v>
      </c>
    </row>
    <row r="12" spans="1:4" ht="31.5">
      <c r="A12" s="21" t="s">
        <v>33</v>
      </c>
      <c r="B12" s="26">
        <v>0</v>
      </c>
      <c r="C12" s="27"/>
      <c r="D12" s="28">
        <f t="shared" si="0"/>
        <v>0</v>
      </c>
    </row>
    <row r="13" spans="1:4" ht="15.75">
      <c r="A13" s="20" t="s">
        <v>7</v>
      </c>
      <c r="B13" s="24">
        <f>SUM(B14:B23)</f>
        <v>27218010.009999998</v>
      </c>
      <c r="C13" s="24">
        <f>SUM(C14:C23)</f>
        <v>5666000</v>
      </c>
      <c r="D13" s="25">
        <f>SUM(D14:D23)</f>
        <v>32884010.009999998</v>
      </c>
    </row>
    <row r="14" spans="1:4" s="44" customFormat="1" ht="15.75">
      <c r="A14" s="22" t="s">
        <v>27</v>
      </c>
      <c r="B14" s="29">
        <v>0</v>
      </c>
      <c r="C14" s="29"/>
      <c r="D14" s="28">
        <f aca="true" t="shared" si="1" ref="D14:D23">B14+C14</f>
        <v>0</v>
      </c>
    </row>
    <row r="15" spans="1:4" s="44" customFormat="1" ht="15.75">
      <c r="A15" s="22" t="s">
        <v>28</v>
      </c>
      <c r="B15" s="29">
        <v>16309000</v>
      </c>
      <c r="C15" s="29">
        <v>3469000</v>
      </c>
      <c r="D15" s="28">
        <f t="shared" si="1"/>
        <v>19778000</v>
      </c>
    </row>
    <row r="16" spans="1:4" ht="15.75">
      <c r="A16" s="22" t="s">
        <v>15</v>
      </c>
      <c r="B16" s="29">
        <v>3698000</v>
      </c>
      <c r="C16" s="27">
        <v>100000</v>
      </c>
      <c r="D16" s="28">
        <f t="shared" si="1"/>
        <v>3798000</v>
      </c>
    </row>
    <row r="17" spans="1:4" ht="78.75">
      <c r="A17" s="22" t="s">
        <v>30</v>
      </c>
      <c r="B17" s="29">
        <v>460000</v>
      </c>
      <c r="C17" s="27">
        <v>240000</v>
      </c>
      <c r="D17" s="28">
        <f t="shared" si="1"/>
        <v>700000</v>
      </c>
    </row>
    <row r="18" spans="1:4" ht="31.5">
      <c r="A18" s="21" t="s">
        <v>11</v>
      </c>
      <c r="B18" s="26">
        <v>1280000</v>
      </c>
      <c r="C18" s="27"/>
      <c r="D18" s="28">
        <f t="shared" si="1"/>
        <v>1280000</v>
      </c>
    </row>
    <row r="19" spans="1:4" ht="31.5">
      <c r="A19" s="46" t="s">
        <v>31</v>
      </c>
      <c r="B19" s="26">
        <v>1205000</v>
      </c>
      <c r="C19" s="27">
        <v>37000</v>
      </c>
      <c r="D19" s="28">
        <f t="shared" si="1"/>
        <v>1242000</v>
      </c>
    </row>
    <row r="20" spans="1:4" ht="31.5">
      <c r="A20" s="46" t="s">
        <v>32</v>
      </c>
      <c r="B20" s="26">
        <v>780000</v>
      </c>
      <c r="C20" s="27">
        <v>820000</v>
      </c>
      <c r="D20" s="28">
        <f t="shared" si="1"/>
        <v>1600000</v>
      </c>
    </row>
    <row r="21" spans="1:4" ht="15.75">
      <c r="A21" s="21" t="s">
        <v>3</v>
      </c>
      <c r="B21" s="26">
        <v>6200000</v>
      </c>
      <c r="C21" s="27">
        <v>1000000</v>
      </c>
      <c r="D21" s="28">
        <f t="shared" si="1"/>
        <v>7200000</v>
      </c>
    </row>
    <row r="22" spans="1:4" ht="47.25">
      <c r="A22" s="21" t="s">
        <v>43</v>
      </c>
      <c r="B22" s="26">
        <v>0</v>
      </c>
      <c r="C22" s="27">
        <v>26729</v>
      </c>
      <c r="D22" s="28">
        <f t="shared" si="1"/>
        <v>26729</v>
      </c>
    </row>
    <row r="23" spans="1:4" ht="31.5">
      <c r="A23" s="21" t="s">
        <v>29</v>
      </c>
      <c r="B23" s="26">
        <v>-2713989.99</v>
      </c>
      <c r="C23" s="27">
        <v>-26729</v>
      </c>
      <c r="D23" s="28">
        <f t="shared" si="1"/>
        <v>-2740718.99</v>
      </c>
    </row>
    <row r="24" spans="1:4" ht="16.5" thickBot="1">
      <c r="A24" s="23" t="s">
        <v>6</v>
      </c>
      <c r="B24" s="30">
        <f>B5+B13</f>
        <v>216958010.01</v>
      </c>
      <c r="C24" s="30">
        <f>C5+C13</f>
        <v>15166000</v>
      </c>
      <c r="D24" s="31">
        <f>D5+D13</f>
        <v>232124010.01</v>
      </c>
    </row>
    <row r="25" spans="1:4" ht="15.75">
      <c r="A25" s="8" t="s">
        <v>14</v>
      </c>
      <c r="B25" s="32">
        <f>SUM(B27:B31)</f>
        <v>763233400</v>
      </c>
      <c r="C25" s="32">
        <f>SUM(C27:C31)</f>
        <v>20343000</v>
      </c>
      <c r="D25" s="47">
        <f>SUM(D27:D31)</f>
        <v>783576400</v>
      </c>
    </row>
    <row r="26" spans="1:4" ht="31.5">
      <c r="A26" s="9" t="s">
        <v>20</v>
      </c>
      <c r="B26" s="33">
        <f>SUM(B27:B30)</f>
        <v>727809400</v>
      </c>
      <c r="C26" s="33">
        <f>SUM(C27:C30)</f>
        <v>20200000</v>
      </c>
      <c r="D26" s="33">
        <f>SUM(D27:D30)</f>
        <v>748009400</v>
      </c>
    </row>
    <row r="27" spans="1:4" ht="15.75">
      <c r="A27" s="10" t="s">
        <v>17</v>
      </c>
      <c r="B27" s="26">
        <v>133210100</v>
      </c>
      <c r="C27" s="27">
        <v>69800</v>
      </c>
      <c r="D27" s="28">
        <f>B27+C27</f>
        <v>133279900</v>
      </c>
    </row>
    <row r="28" spans="1:4" ht="15.75">
      <c r="A28" s="10" t="s">
        <v>18</v>
      </c>
      <c r="B28" s="26">
        <v>102573600</v>
      </c>
      <c r="C28" s="27">
        <v>3161500</v>
      </c>
      <c r="D28" s="28">
        <f>B28+C28</f>
        <v>105735100</v>
      </c>
    </row>
    <row r="29" spans="1:4" ht="15.75">
      <c r="A29" s="10" t="s">
        <v>16</v>
      </c>
      <c r="B29" s="26">
        <v>491715100</v>
      </c>
      <c r="C29" s="27">
        <v>17081300</v>
      </c>
      <c r="D29" s="28">
        <f>B29+C29</f>
        <v>508796400</v>
      </c>
    </row>
    <row r="30" spans="1:4" ht="31.5">
      <c r="A30" s="10" t="s">
        <v>39</v>
      </c>
      <c r="B30" s="26">
        <v>310600</v>
      </c>
      <c r="C30" s="27">
        <v>-112600</v>
      </c>
      <c r="D30" s="28">
        <f>B30+C30</f>
        <v>198000</v>
      </c>
    </row>
    <row r="31" spans="1:4" ht="31.5">
      <c r="A31" s="45" t="s">
        <v>40</v>
      </c>
      <c r="B31" s="26">
        <v>35424000</v>
      </c>
      <c r="C31" s="27">
        <v>143000</v>
      </c>
      <c r="D31" s="28">
        <f>B31+C31</f>
        <v>35567000</v>
      </c>
    </row>
    <row r="32" spans="1:4" ht="16.5" thickBot="1">
      <c r="A32" s="13" t="s">
        <v>9</v>
      </c>
      <c r="B32" s="34">
        <f>B24+B25</f>
        <v>980191410.01</v>
      </c>
      <c r="C32" s="34">
        <f>C24+C25</f>
        <v>35509000</v>
      </c>
      <c r="D32" s="35">
        <f>D24+D25</f>
        <v>1015700410.01</v>
      </c>
    </row>
    <row r="33" spans="1:4" ht="31.5">
      <c r="A33" s="8" t="s">
        <v>21</v>
      </c>
      <c r="B33" s="36">
        <f>B34++B37</f>
        <v>37763726.99</v>
      </c>
      <c r="C33" s="36">
        <f>C34+C37</f>
        <v>13996847.5</v>
      </c>
      <c r="D33" s="36">
        <f>D34+D37</f>
        <v>51760574.49</v>
      </c>
    </row>
    <row r="34" spans="1:4" ht="15.75">
      <c r="A34" s="9" t="s">
        <v>23</v>
      </c>
      <c r="B34" s="37">
        <f>B35-B36</f>
        <v>0</v>
      </c>
      <c r="C34" s="37">
        <f>C35-C36</f>
        <v>12490000</v>
      </c>
      <c r="D34" s="38">
        <f>D35-D36</f>
        <v>12490000</v>
      </c>
    </row>
    <row r="35" spans="1:4" ht="31.5">
      <c r="A35" s="10" t="s">
        <v>24</v>
      </c>
      <c r="B35" s="26">
        <v>0</v>
      </c>
      <c r="C35" s="26">
        <v>12490000</v>
      </c>
      <c r="D35" s="28">
        <f>B35+C35</f>
        <v>12490000</v>
      </c>
    </row>
    <row r="36" spans="1:4" ht="15.75">
      <c r="A36" s="10" t="s">
        <v>25</v>
      </c>
      <c r="B36" s="26">
        <v>0</v>
      </c>
      <c r="C36" s="26"/>
      <c r="D36" s="28">
        <f>B36+C36</f>
        <v>0</v>
      </c>
    </row>
    <row r="37" spans="1:4" ht="48" thickBot="1">
      <c r="A37" s="12" t="s">
        <v>41</v>
      </c>
      <c r="B37" s="39">
        <v>37763726.99</v>
      </c>
      <c r="C37" s="39">
        <v>1506847.5</v>
      </c>
      <c r="D37" s="40">
        <f>B37+C37</f>
        <v>39270574.49</v>
      </c>
    </row>
    <row r="38" spans="1:4" ht="16.5" thickBot="1">
      <c r="A38" s="11" t="s">
        <v>22</v>
      </c>
      <c r="B38" s="41">
        <f>B32+B33</f>
        <v>1017955137</v>
      </c>
      <c r="C38" s="41">
        <f>C32+C33</f>
        <v>49505847.5</v>
      </c>
      <c r="D38" s="42">
        <f>D32+D33</f>
        <v>1067460984.5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95" t="s">
        <v>12</v>
      </c>
      <c r="D41" s="95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B5" sqref="B5:B24"/>
    </sheetView>
  </sheetViews>
  <sheetFormatPr defaultColWidth="9.00390625" defaultRowHeight="12.75"/>
  <cols>
    <col min="1" max="1" width="47.25390625" style="0" customWidth="1"/>
    <col min="2" max="2" width="14.375" style="0" bestFit="1" customWidth="1"/>
    <col min="3" max="3" width="13.25390625" style="0" bestFit="1" customWidth="1"/>
    <col min="4" max="4" width="14.25390625" style="0" bestFit="1" customWidth="1"/>
  </cols>
  <sheetData>
    <row r="1" spans="1:4" ht="15.75">
      <c r="A1" s="94" t="s">
        <v>37</v>
      </c>
      <c r="B1" s="94"/>
      <c r="C1" s="94"/>
      <c r="D1" s="94"/>
    </row>
    <row r="2" spans="1:4" ht="16.5" thickBot="1">
      <c r="A2" s="4" t="s">
        <v>42</v>
      </c>
      <c r="B2" s="1"/>
      <c r="C2" s="1"/>
      <c r="D2" s="5" t="s">
        <v>13</v>
      </c>
    </row>
    <row r="3" spans="1:4" ht="47.2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49">
        <f>SUM(B6:B12)</f>
        <v>189740</v>
      </c>
      <c r="C5" s="49">
        <f>SUM(C6:C12)</f>
        <v>9500</v>
      </c>
      <c r="D5" s="53">
        <f>SUM(D6:D12)</f>
        <v>199240</v>
      </c>
    </row>
    <row r="6" spans="1:4" ht="15.75">
      <c r="A6" s="21" t="s">
        <v>4</v>
      </c>
      <c r="B6" s="50">
        <v>1500</v>
      </c>
      <c r="C6" s="51"/>
      <c r="D6" s="52">
        <f aca="true" t="shared" si="0" ref="D6:D12">B6+C6</f>
        <v>1500</v>
      </c>
    </row>
    <row r="7" spans="1:4" ht="15.75">
      <c r="A7" s="21" t="s">
        <v>0</v>
      </c>
      <c r="B7" s="50">
        <v>137500</v>
      </c>
      <c r="C7" s="51">
        <v>8500</v>
      </c>
      <c r="D7" s="52">
        <f t="shared" si="0"/>
        <v>146000</v>
      </c>
    </row>
    <row r="8" spans="1:4" ht="31.5">
      <c r="A8" s="21" t="s">
        <v>5</v>
      </c>
      <c r="B8" s="50">
        <v>33000</v>
      </c>
      <c r="C8" s="51"/>
      <c r="D8" s="52">
        <f t="shared" si="0"/>
        <v>33000</v>
      </c>
    </row>
    <row r="9" spans="1:4" ht="15.75">
      <c r="A9" s="21" t="s">
        <v>1</v>
      </c>
      <c r="B9" s="50">
        <v>6000</v>
      </c>
      <c r="C9" s="51">
        <v>1000</v>
      </c>
      <c r="D9" s="52">
        <f t="shared" si="0"/>
        <v>7000</v>
      </c>
    </row>
    <row r="10" spans="1:4" ht="15.75">
      <c r="A10" s="21" t="s">
        <v>38</v>
      </c>
      <c r="B10" s="50">
        <v>4840</v>
      </c>
      <c r="C10" s="51"/>
      <c r="D10" s="52">
        <f t="shared" si="0"/>
        <v>4840</v>
      </c>
    </row>
    <row r="11" spans="1:4" ht="15.75">
      <c r="A11" s="21" t="s">
        <v>2</v>
      </c>
      <c r="B11" s="50">
        <v>6900</v>
      </c>
      <c r="C11" s="51"/>
      <c r="D11" s="52">
        <f t="shared" si="0"/>
        <v>6900</v>
      </c>
    </row>
    <row r="12" spans="1:4" ht="31.5">
      <c r="A12" s="21" t="s">
        <v>33</v>
      </c>
      <c r="B12" s="50">
        <v>0</v>
      </c>
      <c r="C12" s="51"/>
      <c r="D12" s="52">
        <f t="shared" si="0"/>
        <v>0</v>
      </c>
    </row>
    <row r="13" spans="1:4" ht="15.75">
      <c r="A13" s="20" t="s">
        <v>7</v>
      </c>
      <c r="B13" s="49">
        <f>SUM(B14:B23)</f>
        <v>27218</v>
      </c>
      <c r="C13" s="49">
        <f>SUM(C14:C23)</f>
        <v>5666</v>
      </c>
      <c r="D13" s="53">
        <f>SUM(D14:D23)</f>
        <v>32884</v>
      </c>
    </row>
    <row r="14" spans="1:4" s="44" customFormat="1" ht="15.75">
      <c r="A14" s="22" t="s">
        <v>27</v>
      </c>
      <c r="B14" s="54">
        <v>0</v>
      </c>
      <c r="C14" s="54"/>
      <c r="D14" s="52">
        <f aca="true" t="shared" si="1" ref="D14:D23">B14+C14</f>
        <v>0</v>
      </c>
    </row>
    <row r="15" spans="1:4" s="44" customFormat="1" ht="15.75">
      <c r="A15" s="22" t="s">
        <v>28</v>
      </c>
      <c r="B15" s="54">
        <v>16309</v>
      </c>
      <c r="C15" s="54">
        <v>3469</v>
      </c>
      <c r="D15" s="52">
        <f t="shared" si="1"/>
        <v>19778</v>
      </c>
    </row>
    <row r="16" spans="1:4" ht="15.75">
      <c r="A16" s="22" t="s">
        <v>15</v>
      </c>
      <c r="B16" s="54">
        <v>3698</v>
      </c>
      <c r="C16" s="51">
        <v>100</v>
      </c>
      <c r="D16" s="52">
        <f t="shared" si="1"/>
        <v>3798</v>
      </c>
    </row>
    <row r="17" spans="1:4" ht="78.75">
      <c r="A17" s="22" t="s">
        <v>30</v>
      </c>
      <c r="B17" s="54">
        <v>460</v>
      </c>
      <c r="C17" s="51">
        <v>240</v>
      </c>
      <c r="D17" s="52">
        <f t="shared" si="1"/>
        <v>700</v>
      </c>
    </row>
    <row r="18" spans="1:4" ht="31.5">
      <c r="A18" s="21" t="s">
        <v>11</v>
      </c>
      <c r="B18" s="50">
        <v>1280</v>
      </c>
      <c r="C18" s="51"/>
      <c r="D18" s="52">
        <f t="shared" si="1"/>
        <v>1280</v>
      </c>
    </row>
    <row r="19" spans="1:4" ht="31.5">
      <c r="A19" s="46" t="s">
        <v>31</v>
      </c>
      <c r="B19" s="50">
        <v>1205</v>
      </c>
      <c r="C19" s="51">
        <v>37</v>
      </c>
      <c r="D19" s="52">
        <f t="shared" si="1"/>
        <v>1242</v>
      </c>
    </row>
    <row r="20" spans="1:4" ht="31.5">
      <c r="A20" s="46" t="s">
        <v>32</v>
      </c>
      <c r="B20" s="50">
        <v>780</v>
      </c>
      <c r="C20" s="51">
        <v>820</v>
      </c>
      <c r="D20" s="52">
        <f t="shared" si="1"/>
        <v>1600</v>
      </c>
    </row>
    <row r="21" spans="1:4" ht="15.75">
      <c r="A21" s="21" t="s">
        <v>3</v>
      </c>
      <c r="B21" s="50">
        <v>6200</v>
      </c>
      <c r="C21" s="51">
        <v>1000</v>
      </c>
      <c r="D21" s="52">
        <f t="shared" si="1"/>
        <v>7200</v>
      </c>
    </row>
    <row r="22" spans="1:4" ht="47.25">
      <c r="A22" s="21" t="s">
        <v>43</v>
      </c>
      <c r="B22" s="50">
        <v>0</v>
      </c>
      <c r="C22" s="51">
        <v>26.7</v>
      </c>
      <c r="D22" s="52">
        <f t="shared" si="1"/>
        <v>26.7</v>
      </c>
    </row>
    <row r="23" spans="1:4" ht="31.5">
      <c r="A23" s="21" t="s">
        <v>29</v>
      </c>
      <c r="B23" s="50">
        <v>-2714</v>
      </c>
      <c r="C23" s="51">
        <v>-26.7</v>
      </c>
      <c r="D23" s="52">
        <f t="shared" si="1"/>
        <v>-2740.7</v>
      </c>
    </row>
    <row r="24" spans="1:4" ht="16.5" thickBot="1">
      <c r="A24" s="23" t="s">
        <v>6</v>
      </c>
      <c r="B24" s="55">
        <f>B5+B13</f>
        <v>216958</v>
      </c>
      <c r="C24" s="55">
        <f>C5+C13</f>
        <v>15166</v>
      </c>
      <c r="D24" s="56">
        <f>D5+D13</f>
        <v>232124</v>
      </c>
    </row>
    <row r="25" spans="1:4" ht="15.75">
      <c r="A25" s="8" t="s">
        <v>14</v>
      </c>
      <c r="B25" s="57">
        <f>SUM(B27:B31)</f>
        <v>763233.4</v>
      </c>
      <c r="C25" s="57">
        <f>SUM(C27:C31)</f>
        <v>20343</v>
      </c>
      <c r="D25" s="58">
        <f>SUM(D27:D31)</f>
        <v>783576.3999999999</v>
      </c>
    </row>
    <row r="26" spans="1:4" ht="31.5">
      <c r="A26" s="9" t="s">
        <v>20</v>
      </c>
      <c r="B26" s="59">
        <f>SUM(B27:B30)</f>
        <v>727809.4</v>
      </c>
      <c r="C26" s="59">
        <f>SUM(C27:C30)</f>
        <v>20200</v>
      </c>
      <c r="D26" s="60">
        <f>SUM(D27:D30)</f>
        <v>748009.3999999999</v>
      </c>
    </row>
    <row r="27" spans="1:4" ht="15.75">
      <c r="A27" s="10" t="s">
        <v>17</v>
      </c>
      <c r="B27" s="50">
        <v>133210.1</v>
      </c>
      <c r="C27" s="51">
        <v>69.8</v>
      </c>
      <c r="D27" s="52">
        <f>B27+C27</f>
        <v>133279.9</v>
      </c>
    </row>
    <row r="28" spans="1:4" ht="15.75">
      <c r="A28" s="10" t="s">
        <v>18</v>
      </c>
      <c r="B28" s="50">
        <v>102573.6</v>
      </c>
      <c r="C28" s="51">
        <v>3161.5</v>
      </c>
      <c r="D28" s="52">
        <f>B28+C28</f>
        <v>105735.1</v>
      </c>
    </row>
    <row r="29" spans="1:4" ht="15.75">
      <c r="A29" s="10" t="s">
        <v>16</v>
      </c>
      <c r="B29" s="50">
        <v>491715.1</v>
      </c>
      <c r="C29" s="51">
        <v>17081.3</v>
      </c>
      <c r="D29" s="52">
        <f>B29+C29</f>
        <v>508796.39999999997</v>
      </c>
    </row>
    <row r="30" spans="1:4" ht="31.5">
      <c r="A30" s="10" t="s">
        <v>39</v>
      </c>
      <c r="B30" s="50">
        <v>310.6</v>
      </c>
      <c r="C30" s="51">
        <v>-112.6</v>
      </c>
      <c r="D30" s="52">
        <f>B30+C30</f>
        <v>198.00000000000003</v>
      </c>
    </row>
    <row r="31" spans="1:4" ht="31.5">
      <c r="A31" s="45" t="s">
        <v>40</v>
      </c>
      <c r="B31" s="61">
        <v>35424</v>
      </c>
      <c r="C31" s="62">
        <v>143</v>
      </c>
      <c r="D31" s="63">
        <f>B31+C31</f>
        <v>35567</v>
      </c>
    </row>
    <row r="32" spans="1:4" ht="16.5" thickBot="1">
      <c r="A32" s="48" t="s">
        <v>9</v>
      </c>
      <c r="B32" s="64">
        <f>B24+B25</f>
        <v>980191.4</v>
      </c>
      <c r="C32" s="64">
        <f>C24+C25</f>
        <v>35509</v>
      </c>
      <c r="D32" s="65">
        <f>D24+D25</f>
        <v>1015700.3999999999</v>
      </c>
    </row>
    <row r="33" spans="1:4" ht="31.5">
      <c r="A33" s="8" t="s">
        <v>21</v>
      </c>
      <c r="B33" s="66">
        <f>B34+B37</f>
        <v>37763.7</v>
      </c>
      <c r="C33" s="66">
        <f>C34+C37</f>
        <v>13996.8</v>
      </c>
      <c r="D33" s="73">
        <f>D34+D37</f>
        <v>51760.5</v>
      </c>
    </row>
    <row r="34" spans="1:4" ht="15.75">
      <c r="A34" s="9" t="s">
        <v>23</v>
      </c>
      <c r="B34" s="67">
        <f>B35-B36</f>
        <v>0</v>
      </c>
      <c r="C34" s="67">
        <f>C35-C36</f>
        <v>12490</v>
      </c>
      <c r="D34" s="68">
        <f>D35-D36</f>
        <v>12490</v>
      </c>
    </row>
    <row r="35" spans="1:4" ht="31.5">
      <c r="A35" s="10" t="s">
        <v>24</v>
      </c>
      <c r="B35" s="50">
        <v>0</v>
      </c>
      <c r="C35" s="50">
        <v>12490</v>
      </c>
      <c r="D35" s="52">
        <f>B35+C35</f>
        <v>12490</v>
      </c>
    </row>
    <row r="36" spans="1:4" ht="15.75">
      <c r="A36" s="10" t="s">
        <v>25</v>
      </c>
      <c r="B36" s="50">
        <v>0</v>
      </c>
      <c r="C36" s="50"/>
      <c r="D36" s="52">
        <f>B36+C36</f>
        <v>0</v>
      </c>
    </row>
    <row r="37" spans="1:4" ht="48" thickBot="1">
      <c r="A37" s="12" t="s">
        <v>41</v>
      </c>
      <c r="B37" s="69">
        <v>37763.7</v>
      </c>
      <c r="C37" s="69">
        <v>1506.8</v>
      </c>
      <c r="D37" s="70">
        <f>B37+C37</f>
        <v>39270.5</v>
      </c>
    </row>
    <row r="38" spans="1:4" ht="16.5" thickBot="1">
      <c r="A38" s="11" t="s">
        <v>22</v>
      </c>
      <c r="B38" s="71">
        <f>B32+B33</f>
        <v>1017955.1</v>
      </c>
      <c r="C38" s="71">
        <f>C32+C33</f>
        <v>49505.8</v>
      </c>
      <c r="D38" s="72">
        <f>D32+D33</f>
        <v>1067460.9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95" t="s">
        <v>12</v>
      </c>
      <c r="D41" s="95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9">
      <selection activeCell="A12" sqref="A12"/>
    </sheetView>
  </sheetViews>
  <sheetFormatPr defaultColWidth="9.00390625" defaultRowHeight="12.75"/>
  <cols>
    <col min="1" max="1" width="33.00390625" style="78" customWidth="1"/>
    <col min="2" max="2" width="84.375" style="78" customWidth="1"/>
    <col min="3" max="3" width="13.75390625" style="78" customWidth="1"/>
    <col min="4" max="16384" width="9.125" style="74" customWidth="1"/>
  </cols>
  <sheetData>
    <row r="1" spans="1:3" ht="18.75">
      <c r="A1" s="80"/>
      <c r="B1" s="99" t="s">
        <v>79</v>
      </c>
      <c r="C1" s="99"/>
    </row>
    <row r="2" spans="1:3" ht="18.75">
      <c r="A2" s="80"/>
      <c r="B2" s="81"/>
      <c r="C2" s="81"/>
    </row>
    <row r="3" spans="1:3" ht="11.25" customHeight="1">
      <c r="A3" s="80"/>
      <c r="B3" s="81"/>
      <c r="C3" s="81"/>
    </row>
    <row r="4" spans="1:3" ht="18.75">
      <c r="A4" s="80"/>
      <c r="B4" s="99" t="s">
        <v>65</v>
      </c>
      <c r="C4" s="99"/>
    </row>
    <row r="5" spans="1:3" ht="18.75">
      <c r="A5" s="80"/>
      <c r="B5" s="99" t="s">
        <v>67</v>
      </c>
      <c r="C5" s="99"/>
    </row>
    <row r="6" spans="1:3" ht="18.75">
      <c r="A6" s="80"/>
      <c r="B6" s="99" t="s">
        <v>68</v>
      </c>
      <c r="C6" s="99"/>
    </row>
    <row r="7" spans="1:3" ht="18.75">
      <c r="A7" s="80"/>
      <c r="B7" s="99" t="s">
        <v>69</v>
      </c>
      <c r="C7" s="99"/>
    </row>
    <row r="8" spans="1:3" ht="18.75">
      <c r="A8" s="80"/>
      <c r="B8" s="99" t="s">
        <v>64</v>
      </c>
      <c r="C8" s="99"/>
    </row>
    <row r="9" spans="1:3" ht="18.75">
      <c r="A9" s="80"/>
      <c r="B9" s="81"/>
      <c r="C9" s="81"/>
    </row>
    <row r="10" spans="1:3" ht="18.75">
      <c r="A10" s="80"/>
      <c r="B10" s="80"/>
      <c r="C10" s="80"/>
    </row>
    <row r="11" spans="1:4" ht="57" customHeight="1">
      <c r="A11" s="97" t="s">
        <v>87</v>
      </c>
      <c r="B11" s="98"/>
      <c r="C11" s="98"/>
      <c r="D11" s="75"/>
    </row>
    <row r="12" spans="1:3" ht="18.75">
      <c r="A12" s="80"/>
      <c r="B12" s="82"/>
      <c r="C12" s="83"/>
    </row>
    <row r="13" spans="1:3" ht="75">
      <c r="A13" s="84" t="s">
        <v>44</v>
      </c>
      <c r="B13" s="89" t="s">
        <v>66</v>
      </c>
      <c r="C13" s="85" t="s">
        <v>45</v>
      </c>
    </row>
    <row r="14" spans="1:3" ht="18.75">
      <c r="A14" s="79" t="s">
        <v>62</v>
      </c>
      <c r="B14" s="77" t="s">
        <v>46</v>
      </c>
      <c r="C14" s="90">
        <v>1000</v>
      </c>
    </row>
    <row r="15" spans="1:3" s="78" customFormat="1" ht="37.5">
      <c r="A15" s="77" t="s">
        <v>63</v>
      </c>
      <c r="B15" s="77" t="s">
        <v>47</v>
      </c>
      <c r="C15" s="90">
        <f>C16</f>
        <v>1000</v>
      </c>
    </row>
    <row r="16" spans="1:3" ht="46.5" customHeight="1">
      <c r="A16" s="77" t="s">
        <v>72</v>
      </c>
      <c r="B16" s="93" t="s">
        <v>73</v>
      </c>
      <c r="C16" s="91">
        <f>C17</f>
        <v>1000</v>
      </c>
    </row>
    <row r="17" spans="1:3" ht="34.5" customHeight="1">
      <c r="A17" s="77" t="s">
        <v>71</v>
      </c>
      <c r="B17" s="77" t="s">
        <v>84</v>
      </c>
      <c r="C17" s="91">
        <f>C18</f>
        <v>1000</v>
      </c>
    </row>
    <row r="18" spans="1:3" ht="54.75" customHeight="1">
      <c r="A18" s="77" t="s">
        <v>70</v>
      </c>
      <c r="B18" s="77" t="s">
        <v>81</v>
      </c>
      <c r="C18" s="91">
        <v>1000</v>
      </c>
    </row>
    <row r="19" spans="1:3" ht="37.5">
      <c r="A19" s="77" t="s">
        <v>74</v>
      </c>
      <c r="B19" s="77" t="s">
        <v>83</v>
      </c>
      <c r="C19" s="91">
        <v>0</v>
      </c>
    </row>
    <row r="20" spans="1:3" ht="56.25">
      <c r="A20" s="86" t="s">
        <v>75</v>
      </c>
      <c r="B20" s="77" t="s">
        <v>82</v>
      </c>
      <c r="C20" s="92">
        <v>0</v>
      </c>
    </row>
    <row r="21" spans="1:3" ht="18.75">
      <c r="A21" s="86" t="s">
        <v>55</v>
      </c>
      <c r="B21" s="77" t="s">
        <v>48</v>
      </c>
      <c r="C21" s="90">
        <v>0</v>
      </c>
    </row>
    <row r="22" spans="1:3" ht="18.75">
      <c r="A22" s="77" t="s">
        <v>56</v>
      </c>
      <c r="B22" s="77" t="s">
        <v>49</v>
      </c>
      <c r="C22" s="90">
        <f>C23</f>
        <v>16102</v>
      </c>
    </row>
    <row r="23" spans="1:3" ht="18.75">
      <c r="A23" s="77" t="s">
        <v>57</v>
      </c>
      <c r="B23" s="77" t="s">
        <v>50</v>
      </c>
      <c r="C23" s="90">
        <f>C24</f>
        <v>16102</v>
      </c>
    </row>
    <row r="24" spans="1:3" ht="18.75">
      <c r="A24" s="77" t="s">
        <v>58</v>
      </c>
      <c r="B24" s="77" t="s">
        <v>51</v>
      </c>
      <c r="C24" s="90">
        <f>C25</f>
        <v>16102</v>
      </c>
    </row>
    <row r="25" spans="1:3" ht="38.25" customHeight="1">
      <c r="A25" s="77" t="s">
        <v>76</v>
      </c>
      <c r="B25" s="77" t="s">
        <v>85</v>
      </c>
      <c r="C25" s="90">
        <v>16102</v>
      </c>
    </row>
    <row r="26" spans="1:3" ht="18.75">
      <c r="A26" s="77" t="s">
        <v>59</v>
      </c>
      <c r="B26" s="77" t="s">
        <v>52</v>
      </c>
      <c r="C26" s="90">
        <f>C27</f>
        <v>16102</v>
      </c>
    </row>
    <row r="27" spans="1:3" ht="18.75">
      <c r="A27" s="77" t="s">
        <v>60</v>
      </c>
      <c r="B27" s="77" t="s">
        <v>53</v>
      </c>
      <c r="C27" s="90">
        <f>C28</f>
        <v>16102</v>
      </c>
    </row>
    <row r="28" spans="1:3" ht="18.75">
      <c r="A28" s="77" t="s">
        <v>61</v>
      </c>
      <c r="B28" s="77" t="s">
        <v>54</v>
      </c>
      <c r="C28" s="90">
        <f>C29</f>
        <v>16102</v>
      </c>
    </row>
    <row r="29" spans="1:3" ht="33.75" customHeight="1">
      <c r="A29" s="77" t="s">
        <v>77</v>
      </c>
      <c r="B29" s="77" t="s">
        <v>86</v>
      </c>
      <c r="C29" s="90">
        <v>16102</v>
      </c>
    </row>
    <row r="30" spans="1:3" ht="18.75">
      <c r="A30" s="80"/>
      <c r="B30" s="87"/>
      <c r="C30" s="87"/>
    </row>
    <row r="31" spans="1:3" ht="18.75">
      <c r="A31" s="96"/>
      <c r="B31" s="96"/>
      <c r="C31" s="96"/>
    </row>
    <row r="32" spans="1:4" ht="18.75">
      <c r="A32" s="96" t="s">
        <v>78</v>
      </c>
      <c r="B32" s="96"/>
      <c r="C32" s="96"/>
      <c r="D32" s="76"/>
    </row>
    <row r="33" spans="1:3" ht="18.75">
      <c r="A33" s="96" t="s">
        <v>80</v>
      </c>
      <c r="B33" s="96"/>
      <c r="C33" s="96"/>
    </row>
    <row r="34" spans="1:3" ht="12.75">
      <c r="A34" s="88"/>
      <c r="B34" s="88"/>
      <c r="C34" s="88"/>
    </row>
    <row r="35" spans="1:3" ht="12.75">
      <c r="A35" s="88"/>
      <c r="B35" s="88"/>
      <c r="C35" s="88"/>
    </row>
  </sheetData>
  <sheetProtection/>
  <mergeCells count="10">
    <mergeCell ref="A33:C33"/>
    <mergeCell ref="A11:C11"/>
    <mergeCell ref="A32:C32"/>
    <mergeCell ref="B1:C1"/>
    <mergeCell ref="B5:C5"/>
    <mergeCell ref="B6:C6"/>
    <mergeCell ref="B8:C8"/>
    <mergeCell ref="A31:C31"/>
    <mergeCell ref="B4:C4"/>
    <mergeCell ref="B7:C7"/>
  </mergeCells>
  <printOptions/>
  <pageMargins left="0.7874015748031497" right="0.7874015748031497" top="1.1811023622047245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ПетиковВВ</dc:creator>
  <cp:keywords/>
  <dc:description/>
  <cp:lastModifiedBy>Admin</cp:lastModifiedBy>
  <cp:lastPrinted>2019-12-06T08:46:51Z</cp:lastPrinted>
  <dcterms:created xsi:type="dcterms:W3CDTF">2003-09-01T10:51:15Z</dcterms:created>
  <dcterms:modified xsi:type="dcterms:W3CDTF">2021-11-14T08:30:55Z</dcterms:modified>
  <cp:category/>
  <cp:version/>
  <cp:contentType/>
  <cp:contentStatus/>
</cp:coreProperties>
</file>